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G:\Websites\Website Sligro Food Group\Jaarcijfers 2022\"/>
    </mc:Choice>
  </mc:AlternateContent>
  <xr:revisionPtr revIDLastSave="0" documentId="8_{85DDD547-76BB-46CE-B7FA-3029B41672A8}" xr6:coauthVersionLast="47" xr6:coauthVersionMax="47" xr10:uidLastSave="{00000000-0000-0000-0000-000000000000}"/>
  <bookViews>
    <workbookView xWindow="-120" yWindow="-120" windowWidth="29040" windowHeight="15840" activeTab="3" xr2:uid="{00000000-000D-0000-FFFF-FFFF00000000}"/>
  </bookViews>
  <sheets>
    <sheet name="Financial position" sheetId="5" r:id="rId1"/>
    <sheet name="Profit or loss" sheetId="7" r:id="rId2"/>
    <sheet name="Cash flow statement" sheetId="6" r:id="rId3"/>
    <sheet name="Five-year overview" sheetId="1" r:id="rId4"/>
  </sheets>
  <definedNames>
    <definedName name="_xlnm.Print_Area" localSheetId="0">'Financial position'!$A$1:$N$57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7" l="1"/>
  <c r="C14" i="5"/>
  <c r="M14" i="5"/>
  <c r="L14" i="5"/>
  <c r="K14" i="5"/>
  <c r="J14" i="5"/>
  <c r="I14" i="5"/>
  <c r="H14" i="5"/>
  <c r="G14" i="5"/>
  <c r="E14" i="5"/>
  <c r="F14" i="5"/>
  <c r="E51" i="5" l="1"/>
  <c r="E53" i="5" s="1"/>
  <c r="E41" i="5"/>
  <c r="E34" i="5"/>
  <c r="F34" i="5"/>
  <c r="G34" i="5"/>
  <c r="H34" i="5"/>
  <c r="I34" i="5"/>
  <c r="J34" i="5"/>
  <c r="K34" i="5"/>
  <c r="L34" i="5"/>
  <c r="M34" i="5"/>
  <c r="F41" i="5"/>
  <c r="G41" i="5"/>
  <c r="H41" i="5"/>
  <c r="I41" i="5"/>
  <c r="J41" i="5"/>
  <c r="K41" i="5"/>
  <c r="L41" i="5"/>
  <c r="M41" i="5"/>
  <c r="F51" i="5"/>
  <c r="G51" i="5"/>
  <c r="H51" i="5"/>
  <c r="I51" i="5"/>
  <c r="J51" i="5"/>
  <c r="K51" i="5"/>
  <c r="L51" i="5"/>
  <c r="M51" i="5"/>
  <c r="M53" i="5" s="1"/>
  <c r="F53" i="5"/>
  <c r="F55" i="5" s="1"/>
  <c r="G53" i="5"/>
  <c r="G55" i="5" s="1"/>
  <c r="H53" i="5"/>
  <c r="I53" i="5"/>
  <c r="J53" i="5"/>
  <c r="K53" i="5"/>
  <c r="L53" i="5"/>
  <c r="I55" i="5" l="1"/>
  <c r="H55" i="5"/>
  <c r="M55" i="5"/>
  <c r="K55" i="5"/>
  <c r="J55" i="5"/>
  <c r="L55" i="5"/>
  <c r="E55" i="5"/>
  <c r="E24" i="7"/>
  <c r="E29" i="7" s="1"/>
  <c r="E32" i="7" s="1"/>
  <c r="E37" i="7" s="1"/>
  <c r="E39" i="7" s="1"/>
  <c r="E9" i="7"/>
  <c r="F9" i="7"/>
  <c r="G9" i="7"/>
  <c r="H9" i="7"/>
  <c r="I9" i="7"/>
  <c r="J9" i="7"/>
  <c r="K9" i="7"/>
  <c r="L9" i="7"/>
  <c r="M9" i="7"/>
  <c r="F22" i="7"/>
  <c r="G22" i="7"/>
  <c r="G24" i="7" s="1"/>
  <c r="G29" i="7" s="1"/>
  <c r="G32" i="7" s="1"/>
  <c r="G37" i="7" s="1"/>
  <c r="G39" i="7" s="1"/>
  <c r="H22" i="7"/>
  <c r="I22" i="7"/>
  <c r="I24" i="7" s="1"/>
  <c r="I29" i="7" s="1"/>
  <c r="I32" i="7" s="1"/>
  <c r="I37" i="7" s="1"/>
  <c r="I39" i="7" s="1"/>
  <c r="J22" i="7"/>
  <c r="J24" i="7" s="1"/>
  <c r="J29" i="7" s="1"/>
  <c r="J32" i="7" s="1"/>
  <c r="J37" i="7" s="1"/>
  <c r="J39" i="7" s="1"/>
  <c r="K22" i="7"/>
  <c r="K24" i="7" s="1"/>
  <c r="K29" i="7" s="1"/>
  <c r="K32" i="7" s="1"/>
  <c r="K37" i="7" s="1"/>
  <c r="K39" i="7" s="1"/>
  <c r="L22" i="7"/>
  <c r="L24" i="7" s="1"/>
  <c r="L29" i="7" s="1"/>
  <c r="L32" i="7" s="1"/>
  <c r="L37" i="7" s="1"/>
  <c r="L39" i="7" s="1"/>
  <c r="M22" i="7"/>
  <c r="M24" i="7" s="1"/>
  <c r="M29" i="7" s="1"/>
  <c r="M32" i="7" s="1"/>
  <c r="M37" i="7" s="1"/>
  <c r="M39" i="7" s="1"/>
  <c r="F24" i="7"/>
  <c r="H24" i="7"/>
  <c r="H29" i="7" s="1"/>
  <c r="H32" i="7" s="1"/>
  <c r="H37" i="7" s="1"/>
  <c r="H39" i="7" s="1"/>
  <c r="F29" i="7"/>
  <c r="F32" i="7"/>
  <c r="F37" i="7"/>
  <c r="F39" i="7" s="1"/>
  <c r="L37" i="6"/>
  <c r="F36" i="6"/>
  <c r="F34" i="6"/>
  <c r="F27" i="6"/>
  <c r="F7" i="6"/>
  <c r="F12" i="6"/>
  <c r="F18" i="6"/>
  <c r="E34" i="6"/>
  <c r="E27" i="6"/>
  <c r="E18" i="6"/>
  <c r="E12" i="6"/>
  <c r="E7" i="6"/>
  <c r="G7" i="6"/>
  <c r="H7" i="6"/>
  <c r="I7" i="6"/>
  <c r="J7" i="6"/>
  <c r="K7" i="6"/>
  <c r="L7" i="6"/>
  <c r="M7" i="6"/>
  <c r="G12" i="6"/>
  <c r="H12" i="6"/>
  <c r="I12" i="6"/>
  <c r="J12" i="6"/>
  <c r="K12" i="6"/>
  <c r="L12" i="6"/>
  <c r="M12" i="6"/>
  <c r="G14" i="6"/>
  <c r="G18" i="6" s="1"/>
  <c r="H14" i="6"/>
  <c r="H18" i="6" s="1"/>
  <c r="I18" i="6"/>
  <c r="J18" i="6"/>
  <c r="K18" i="6"/>
  <c r="L18" i="6"/>
  <c r="M18" i="6"/>
  <c r="G27" i="6"/>
  <c r="H27" i="6"/>
  <c r="I27" i="6"/>
  <c r="J27" i="6"/>
  <c r="K27" i="6"/>
  <c r="L27" i="6"/>
  <c r="M27" i="6"/>
  <c r="G34" i="6"/>
  <c r="H34" i="6"/>
  <c r="I34" i="6"/>
  <c r="I36" i="6" s="1"/>
  <c r="J34" i="6"/>
  <c r="K34" i="6"/>
  <c r="L34" i="6"/>
  <c r="M34" i="6"/>
  <c r="J36" i="6"/>
  <c r="L39" i="6"/>
  <c r="M39" i="6"/>
  <c r="H36" i="6" l="1"/>
  <c r="E36" i="6"/>
  <c r="G36" i="6"/>
  <c r="K39" i="6"/>
  <c r="J37" i="6" s="1"/>
  <c r="J39" i="6" s="1"/>
  <c r="K37" i="6"/>
  <c r="I37" i="6" l="1"/>
  <c r="I39" i="6" s="1"/>
  <c r="H37" i="6" l="1"/>
  <c r="H39" i="6" s="1"/>
  <c r="E21" i="5"/>
  <c r="E23" i="5" s="1"/>
  <c r="F21" i="5"/>
  <c r="F23" i="5" s="1"/>
  <c r="G21" i="5"/>
  <c r="G23" i="5" s="1"/>
  <c r="H21" i="5"/>
  <c r="H23" i="5" s="1"/>
  <c r="I21" i="5"/>
  <c r="J21" i="5"/>
  <c r="K21" i="5"/>
  <c r="K23" i="5" s="1"/>
  <c r="L21" i="5"/>
  <c r="M21" i="5"/>
  <c r="M23" i="5" s="1"/>
  <c r="I23" i="5"/>
  <c r="I25" i="5" s="1"/>
  <c r="J23" i="5"/>
  <c r="L23" i="5"/>
  <c r="M25" i="5" l="1"/>
  <c r="L25" i="5"/>
  <c r="J25" i="5"/>
  <c r="H25" i="5"/>
  <c r="F25" i="5"/>
  <c r="K25" i="5"/>
  <c r="G25" i="5"/>
  <c r="G37" i="6"/>
  <c r="G39" i="6" s="1"/>
  <c r="F37" i="6" s="1"/>
  <c r="F39" i="6" s="1"/>
  <c r="E37" i="6" s="1"/>
  <c r="E39" i="6" s="1"/>
  <c r="C37" i="6" s="1"/>
  <c r="E25" i="5"/>
  <c r="C22" i="7" l="1"/>
  <c r="C9" i="7" l="1"/>
  <c r="C24" i="7" l="1"/>
  <c r="C29" i="7" l="1"/>
  <c r="C32" i="7" s="1"/>
  <c r="C37" i="7" s="1"/>
  <c r="C39" i="7" s="1"/>
  <c r="C51" i="5"/>
  <c r="C53" i="5" s="1"/>
  <c r="C41" i="5"/>
  <c r="C34" i="5"/>
  <c r="C21" i="5"/>
  <c r="C23" i="5" s="1"/>
  <c r="C25" i="5" l="1"/>
  <c r="C55" i="5"/>
  <c r="C34" i="6" l="1"/>
  <c r="C27" i="6"/>
  <c r="C12" i="6"/>
  <c r="C7" i="6"/>
  <c r="C18" i="6" l="1"/>
  <c r="C36" i="6" s="1"/>
  <c r="C39" i="6" s="1"/>
</calcChain>
</file>

<file path=xl/sharedStrings.xml><?xml version="1.0" encoding="utf-8"?>
<sst xmlns="http://schemas.openxmlformats.org/spreadsheetml/2006/main" count="205" uniqueCount="187">
  <si>
    <t>Goodwill</t>
  </si>
  <si>
    <t>74/26</t>
  </si>
  <si>
    <t>80/20</t>
  </si>
  <si>
    <t>100/0</t>
  </si>
  <si>
    <t>x €1</t>
  </si>
  <si>
    <r>
      <t>2019</t>
    </r>
    <r>
      <rPr>
        <b/>
        <vertAlign val="superscript"/>
        <sz val="10"/>
        <color rgb="FF000000"/>
        <rFont val="Univers"/>
        <family val="2"/>
      </rPr>
      <t>1)</t>
    </r>
  </si>
  <si>
    <r>
      <t>2018</t>
    </r>
    <r>
      <rPr>
        <b/>
        <vertAlign val="superscript"/>
        <sz val="10"/>
        <color rgb="FF000000"/>
        <rFont val="Univers"/>
        <family val="2"/>
      </rPr>
      <t>1)</t>
    </r>
  </si>
  <si>
    <r>
      <t>2017</t>
    </r>
    <r>
      <rPr>
        <b/>
        <vertAlign val="superscript"/>
        <sz val="10"/>
        <color rgb="FF000000"/>
        <rFont val="Univers"/>
        <family val="2"/>
      </rPr>
      <t>1)</t>
    </r>
  </si>
  <si>
    <t>x € 1</t>
  </si>
  <si>
    <t>71/29</t>
  </si>
  <si>
    <t>70/30</t>
  </si>
  <si>
    <t>72/28</t>
  </si>
  <si>
    <t>67/33</t>
  </si>
  <si>
    <t>31 December 2022</t>
  </si>
  <si>
    <t>31 December 2021</t>
  </si>
  <si>
    <t>31 December 2020</t>
  </si>
  <si>
    <t>28 December 2019</t>
  </si>
  <si>
    <t>29 December 2018</t>
  </si>
  <si>
    <t>30 December 2017</t>
  </si>
  <si>
    <t>31 December 2016</t>
  </si>
  <si>
    <t>27 December 2014</t>
  </si>
  <si>
    <t>28 December 2013</t>
  </si>
  <si>
    <t>2 January
2016</t>
  </si>
  <si>
    <t>Consolidated statement of financial position Sligro Food Group</t>
  </si>
  <si>
    <t>x € million</t>
  </si>
  <si>
    <t>Assets</t>
  </si>
  <si>
    <t>Other intangible assets</t>
  </si>
  <si>
    <t>Property, plant and equipment</t>
  </si>
  <si>
    <t>Right-of-use assets</t>
  </si>
  <si>
    <t>Investment property</t>
  </si>
  <si>
    <t>Investments in associates</t>
  </si>
  <si>
    <t>Other non-current financial assets</t>
  </si>
  <si>
    <t>Deferred tax assets</t>
  </si>
  <si>
    <t>Total non-current assets</t>
  </si>
  <si>
    <t>Inventories</t>
  </si>
  <si>
    <t>Trade and other receivables</t>
  </si>
  <si>
    <t>Other current assets</t>
  </si>
  <si>
    <t>Income tax</t>
  </si>
  <si>
    <t>Cash and cash equivalents</t>
  </si>
  <si>
    <t>Assets held for sale</t>
  </si>
  <si>
    <t>Total current assets</t>
  </si>
  <si>
    <t>Total assets</t>
  </si>
  <si>
    <t>Liabilities</t>
  </si>
  <si>
    <t>Paid-up and called-up capital</t>
  </si>
  <si>
    <t>Share premium</t>
  </si>
  <si>
    <t>Other reserves</t>
  </si>
  <si>
    <t>Retained earnings</t>
  </si>
  <si>
    <t>Total equity</t>
  </si>
  <si>
    <t>Deferred tax liabilities</t>
  </si>
  <si>
    <t>Employee benefits provision</t>
  </si>
  <si>
    <t>Other non-current provisions</t>
  </si>
  <si>
    <t>Long-term borrowings</t>
  </si>
  <si>
    <t>Non-current lease liabilities</t>
  </si>
  <si>
    <t>Total non-current liabilities</t>
  </si>
  <si>
    <t>Current provisions</t>
  </si>
  <si>
    <t>Current portion of long-term borrowings</t>
  </si>
  <si>
    <t xml:space="preserve">Short-term borrowings </t>
  </si>
  <si>
    <t>Current lease liabilities</t>
  </si>
  <si>
    <t>Trade and other payables</t>
  </si>
  <si>
    <t>Other taxes and social security contributions</t>
  </si>
  <si>
    <t>Other liabilities, accruals and deferred income</t>
  </si>
  <si>
    <t>Liabilities directly associated with assets held for sale</t>
  </si>
  <si>
    <t>Total current liabilities</t>
  </si>
  <si>
    <t>Total liabilities</t>
  </si>
  <si>
    <t>Continuing operations</t>
  </si>
  <si>
    <t>Revenue</t>
  </si>
  <si>
    <t>Cost of sales</t>
  </si>
  <si>
    <t>Gross profit</t>
  </si>
  <si>
    <t>Other operating income</t>
  </si>
  <si>
    <t>Employee expenses</t>
  </si>
  <si>
    <t>Premises costs</t>
  </si>
  <si>
    <t>Selling costs</t>
  </si>
  <si>
    <t>Logistics costs</t>
  </si>
  <si>
    <t>General and administrative expenses</t>
  </si>
  <si>
    <t>Depreciation of property, pland and equipment and right-of-use assets</t>
  </si>
  <si>
    <t>Amortisation of intangible assets</t>
  </si>
  <si>
    <t>Impairment of property, plant and equipment</t>
  </si>
  <si>
    <t>Impairment of goodwill and other intangible assets</t>
  </si>
  <si>
    <t>Total operating costs</t>
  </si>
  <si>
    <t>Operating profit</t>
  </si>
  <si>
    <t>Finance ncome</t>
  </si>
  <si>
    <t>Finance costs</t>
  </si>
  <si>
    <t>Share in the result of associates</t>
  </si>
  <si>
    <t>Pre-tax profit (loss)</t>
  </si>
  <si>
    <t>Income taxes</t>
  </si>
  <si>
    <t>Profit (loss) from continuing operations</t>
  </si>
  <si>
    <t>Discontinued operations</t>
  </si>
  <si>
    <t>Profit (loss) from discontinued operations</t>
  </si>
  <si>
    <t>Net profit (loss)</t>
  </si>
  <si>
    <t>Profit (loss) attributable to shareholders of the company</t>
  </si>
  <si>
    <t>Details per share</t>
  </si>
  <si>
    <t>Basic earnings per share</t>
  </si>
  <si>
    <t>Diluted earnings per share</t>
  </si>
  <si>
    <t>Basic earnings per share from continuing operations</t>
  </si>
  <si>
    <t>Diluted earnings per share from continuing operations</t>
  </si>
  <si>
    <t>Dividend proposed</t>
  </si>
  <si>
    <t>Special dividend</t>
  </si>
  <si>
    <r>
      <t>x € million</t>
    </r>
    <r>
      <rPr>
        <vertAlign val="superscript"/>
        <sz val="8"/>
        <color rgb="FF333333"/>
        <rFont val="Univers Light"/>
        <family val="2"/>
      </rPr>
      <t>1)</t>
    </r>
  </si>
  <si>
    <t>Consolidated statement of profit or loss Sligro Food Group</t>
  </si>
  <si>
    <t>Consolidated statement of cash flows Sligro Food Group</t>
  </si>
  <si>
    <t>Receipts from customers</t>
  </si>
  <si>
    <t>Receipts from other operating income</t>
  </si>
  <si>
    <t>Payments to suppliers</t>
  </si>
  <si>
    <t>Payments to employees</t>
  </si>
  <si>
    <t>Net cash flow from business operations</t>
  </si>
  <si>
    <t>Interest received (paid)</t>
  </si>
  <si>
    <t>Dividend received from participations</t>
  </si>
  <si>
    <t>Income tax received (paid)</t>
  </si>
  <si>
    <t>Net cash flow from operating activities</t>
  </si>
  <si>
    <t>Acquisitions of subsidiaries</t>
  </si>
  <si>
    <t>Proceeds from sales of subsidiaries</t>
  </si>
  <si>
    <t>Purchase of property, plant and equipment</t>
  </si>
  <si>
    <t>Proceeds from disposal of property, plant and equipment</t>
  </si>
  <si>
    <t>Purchase of intangible assets</t>
  </si>
  <si>
    <t>Purchase of interest in and loans to associates</t>
  </si>
  <si>
    <t>Other receipts from sales of interests in and repayment of loans by associates</t>
  </si>
  <si>
    <t>Net cash flow from investing activities</t>
  </si>
  <si>
    <t>Long-term borrowings drawn</t>
  </si>
  <si>
    <t>Repayments on long-term borrowings</t>
  </si>
  <si>
    <t>Change in treasury shares</t>
  </si>
  <si>
    <t>Lease liabilities paid</t>
  </si>
  <si>
    <t>Dividend paid</t>
  </si>
  <si>
    <t>Net cash flow from financing activities</t>
  </si>
  <si>
    <t>Change in cash, cash equivalents and short-term borrowings</t>
  </si>
  <si>
    <t>Opening balance</t>
  </si>
  <si>
    <t>Closing balance</t>
  </si>
  <si>
    <t>1) Contains the cash flow from both continuing and discontinued operations.</t>
  </si>
  <si>
    <r>
      <t xml:space="preserve">2) Includes the payment of €4 million (2022); €28 million (2021); </t>
    </r>
    <r>
      <rPr>
        <sz val="8"/>
        <rFont val="Univers LT Std 55"/>
        <family val="2"/>
      </rPr>
      <t>€</t>
    </r>
    <r>
      <rPr>
        <sz val="8"/>
        <rFont val="Univers Light"/>
        <family val="2"/>
      </rPr>
      <t>19 million (2020) received from the government under the NOW wage subsidy scheme.</t>
    </r>
  </si>
  <si>
    <t>Five-year overview Sligro Food Group</t>
  </si>
  <si>
    <r>
      <t>(x € million)</t>
    </r>
    <r>
      <rPr>
        <vertAlign val="superscript"/>
        <sz val="8"/>
        <color rgb="FF000000"/>
        <rFont val="Univers Light"/>
        <family val="2"/>
      </rPr>
      <t>1)</t>
    </r>
  </si>
  <si>
    <t>Result</t>
  </si>
  <si>
    <t>EBITDA</t>
  </si>
  <si>
    <t>EBITA</t>
  </si>
  <si>
    <t>EBIT</t>
  </si>
  <si>
    <t>Net profit (loss) from continuing operations</t>
  </si>
  <si>
    <t>Free cash flow</t>
  </si>
  <si>
    <t>Shareholders' equity</t>
  </si>
  <si>
    <r>
      <t>Net invested capital</t>
    </r>
    <r>
      <rPr>
        <vertAlign val="superscript"/>
        <sz val="10"/>
        <rFont val="Univers Light"/>
        <family val="2"/>
      </rPr>
      <t>2)3)</t>
    </r>
  </si>
  <si>
    <r>
      <t>Net interest-bearing debt</t>
    </r>
    <r>
      <rPr>
        <vertAlign val="superscript"/>
        <sz val="10"/>
        <rFont val="Univers Light"/>
        <family val="2"/>
      </rPr>
      <t>3)</t>
    </r>
  </si>
  <si>
    <t>Employees</t>
  </si>
  <si>
    <r>
      <t>Workforce male/female ratio</t>
    </r>
    <r>
      <rPr>
        <vertAlign val="superscript"/>
        <sz val="10"/>
        <rFont val="Univers Light"/>
        <family val="2"/>
      </rPr>
      <t>4)</t>
    </r>
  </si>
  <si>
    <r>
      <t>Senior management male/female ratio</t>
    </r>
    <r>
      <rPr>
        <vertAlign val="superscript"/>
        <sz val="10"/>
        <rFont val="Univers Light"/>
        <family val="2"/>
      </rPr>
      <t>4)</t>
    </r>
  </si>
  <si>
    <r>
      <t>Supervisory Board male/female ratio</t>
    </r>
    <r>
      <rPr>
        <vertAlign val="superscript"/>
        <sz val="10"/>
        <rFont val="Univers Light"/>
        <family val="2"/>
      </rPr>
      <t>4)</t>
    </r>
  </si>
  <si>
    <r>
      <t>Employee expenses</t>
    </r>
    <r>
      <rPr>
        <vertAlign val="superscript"/>
        <sz val="10"/>
        <rFont val="Univers Light"/>
        <family val="2"/>
      </rPr>
      <t>5)</t>
    </r>
  </si>
  <si>
    <r>
      <rPr>
        <sz val="8"/>
        <color rgb="FF333333"/>
        <rFont val="Univers Light"/>
        <family val="2"/>
      </rPr>
      <t>1)</t>
    </r>
    <r>
      <rPr>
        <sz val="8"/>
        <color indexed="63"/>
        <rFont val="Univers Light"/>
        <family val="2"/>
      </rPr>
      <t xml:space="preserve"> If changes in accounting principles have been implemented, only the figures from the previous year have been recalculated. The IFRS 16 accounting policy change is applicable from 2019 onwards. The figures from 2017 are exclusive of food retail.</t>
    </r>
  </si>
  <si>
    <r>
      <t>Payments to the government and pension fund</t>
    </r>
    <r>
      <rPr>
        <vertAlign val="superscript"/>
        <sz val="10"/>
        <color theme="1"/>
        <rFont val="Univers Light"/>
        <family val="2"/>
      </rPr>
      <t>2)</t>
    </r>
  </si>
  <si>
    <t>Equity</t>
  </si>
  <si>
    <t>Number of employees (FTEs)</t>
  </si>
  <si>
    <r>
      <t>Executive Board male/female ratio</t>
    </r>
    <r>
      <rPr>
        <vertAlign val="superscript"/>
        <sz val="10"/>
        <color rgb="FF333333"/>
        <rFont val="Univers Light"/>
        <family val="2"/>
      </rPr>
      <t>4)</t>
    </r>
  </si>
  <si>
    <t>Sustainability</t>
  </si>
  <si>
    <t>Carbon reduction since 2010 as %</t>
  </si>
  <si>
    <t>Investments</t>
  </si>
  <si>
    <t>Profit (loss) as % of revenue</t>
  </si>
  <si>
    <t>Net profit (loss) as % of average shareholders' equity</t>
  </si>
  <si>
    <t>EBIT as % of average net invested capital</t>
  </si>
  <si>
    <t>Shareholders' equity as % of total equity</t>
  </si>
  <si>
    <t>Ratios</t>
  </si>
  <si>
    <t>Organic revenue growth as %</t>
  </si>
  <si>
    <r>
      <t xml:space="preserve">Details per share with nominal value of </t>
    </r>
    <r>
      <rPr>
        <b/>
        <sz val="10"/>
        <color rgb="FF000000"/>
        <rFont val="Univers LT Std 55"/>
        <family val="2"/>
      </rPr>
      <t>€</t>
    </r>
    <r>
      <rPr>
        <b/>
        <sz val="10"/>
        <color rgb="FF000000"/>
        <rFont val="Univers Light"/>
        <family val="2"/>
      </rPr>
      <t>0.06</t>
    </r>
  </si>
  <si>
    <t>Number of shares in issue (x million)</t>
  </si>
  <si>
    <t>Profit (loss)</t>
  </si>
  <si>
    <t>Revenue growth as %</t>
  </si>
  <si>
    <t>Profit (loss) growth as %</t>
  </si>
  <si>
    <t>Gross profit as % of revenue</t>
  </si>
  <si>
    <t>EBITDA as % of revenue</t>
  </si>
  <si>
    <t>EBITA as % of revenue</t>
  </si>
  <si>
    <t>EBIT as % of revenue</t>
  </si>
  <si>
    <r>
      <rPr>
        <sz val="8"/>
        <color rgb="FF333333"/>
        <rFont val="Univers Light"/>
        <family val="2"/>
      </rPr>
      <t>1)</t>
    </r>
    <r>
      <rPr>
        <sz val="8"/>
        <color indexed="63"/>
        <rFont val="Univers Light"/>
        <family val="2"/>
      </rPr>
      <t xml:space="preserve"> If changes in accounting principles have been implemented, only the figures from the previous year have been recalculated. 
    The IFRS 16 accounting policy change is applicable from 2019 onwards. </t>
    </r>
  </si>
  <si>
    <r>
      <rPr>
        <sz val="8"/>
        <color rgb="FF333333"/>
        <rFont val="Univers Light"/>
        <family val="2"/>
      </rPr>
      <t>2)</t>
    </r>
    <r>
      <rPr>
        <sz val="8"/>
        <color indexed="63"/>
        <rFont val="Univers Light"/>
        <family val="2"/>
      </rPr>
      <t xml:space="preserve"> Excluding associates.</t>
    </r>
  </si>
  <si>
    <r>
      <rPr>
        <sz val="8"/>
        <color rgb="FF333333"/>
        <rFont val="Univers Light"/>
        <family val="2"/>
      </rPr>
      <t>3)</t>
    </r>
    <r>
      <rPr>
        <sz val="8"/>
        <color indexed="63"/>
        <rFont val="Univers Light"/>
        <family val="2"/>
      </rPr>
      <t xml:space="preserve"> Inclusive of IFRS 16 Leases from 2019.  </t>
    </r>
  </si>
  <si>
    <r>
      <rPr>
        <sz val="8"/>
        <color rgb="FF333333"/>
        <rFont val="Univers Light"/>
        <family val="2"/>
      </rPr>
      <t>4)</t>
    </r>
    <r>
      <rPr>
        <sz val="8"/>
        <color indexed="63"/>
        <rFont val="Univers Light"/>
        <family val="2"/>
      </rPr>
      <t xml:space="preserve"> The definiton was changed from the average ratio over the year to the ratio at the end of the year.</t>
    </r>
  </si>
  <si>
    <r>
      <rPr>
        <sz val="8"/>
        <color rgb="FF333333"/>
        <rFont val="Univers Light"/>
        <family val="2"/>
      </rPr>
      <t>5)</t>
    </r>
    <r>
      <rPr>
        <sz val="8"/>
        <color indexed="63"/>
        <rFont val="Univers Light"/>
        <family val="2"/>
      </rPr>
      <t xml:space="preserve"> Salaries, social security costs, and pension costs.   </t>
    </r>
  </si>
  <si>
    <r>
      <rPr>
        <sz val="8"/>
        <color rgb="FF333333"/>
        <rFont val="Univers Light"/>
        <family val="2"/>
      </rPr>
      <t>8)</t>
    </r>
    <r>
      <rPr>
        <sz val="8"/>
        <color indexed="63"/>
        <rFont val="Univers Light"/>
        <family val="2"/>
      </rPr>
      <t xml:space="preserve"> In property plant and equipment, assets held for sale, and software (on a transaction basis). </t>
    </r>
  </si>
  <si>
    <r>
      <t>Sustainable product range as % of revenue</t>
    </r>
    <r>
      <rPr>
        <vertAlign val="superscript"/>
        <sz val="10"/>
        <color rgb="FF333333"/>
        <rFont val="Univers Light"/>
        <family val="2"/>
      </rPr>
      <t>6)</t>
    </r>
  </si>
  <si>
    <r>
      <t>Customer satisfaction</t>
    </r>
    <r>
      <rPr>
        <vertAlign val="superscript"/>
        <sz val="10"/>
        <rFont val="Univers Light"/>
        <family val="2"/>
      </rPr>
      <t>7)</t>
    </r>
  </si>
  <si>
    <r>
      <t>Employee satisfaction</t>
    </r>
    <r>
      <rPr>
        <vertAlign val="superscript"/>
        <sz val="10"/>
        <rFont val="Univers Light"/>
        <family val="2"/>
      </rPr>
      <t>7)</t>
    </r>
  </si>
  <si>
    <r>
      <t>Supplier satisfaction</t>
    </r>
    <r>
      <rPr>
        <vertAlign val="superscript"/>
        <sz val="10"/>
        <rFont val="Univers Light"/>
        <family val="2"/>
      </rPr>
      <t>7)</t>
    </r>
  </si>
  <si>
    <r>
      <t>Net investments</t>
    </r>
    <r>
      <rPr>
        <vertAlign val="superscript"/>
        <sz val="10"/>
        <color rgb="FF333333"/>
        <rFont val="Univers Light"/>
        <family val="2"/>
      </rPr>
      <t>8)</t>
    </r>
  </si>
  <si>
    <r>
      <t>Depreciation and amortisation</t>
    </r>
    <r>
      <rPr>
        <vertAlign val="superscript"/>
        <sz val="10"/>
        <color rgb="FF333333"/>
        <rFont val="Univers Light"/>
        <family val="2"/>
      </rPr>
      <t>9)</t>
    </r>
  </si>
  <si>
    <r>
      <t>Net interest-bearing debts/EBITDA</t>
    </r>
    <r>
      <rPr>
        <vertAlign val="superscript"/>
        <sz val="10"/>
        <color rgb="FF333333"/>
        <rFont val="Univers Light"/>
        <family val="2"/>
      </rPr>
      <t>10)</t>
    </r>
    <r>
      <rPr>
        <sz val="10"/>
        <color indexed="63"/>
        <rFont val="Univers Light"/>
        <family val="2"/>
      </rPr>
      <t xml:space="preserve"> as %</t>
    </r>
  </si>
  <si>
    <r>
      <t>Revenue per employee</t>
    </r>
    <r>
      <rPr>
        <vertAlign val="superscript"/>
        <sz val="10"/>
        <color rgb="FF333333"/>
        <rFont val="Univers Light"/>
        <family val="2"/>
      </rPr>
      <t>11)</t>
    </r>
    <r>
      <rPr>
        <sz val="10"/>
        <color indexed="63"/>
        <rFont val="Univers Light"/>
        <family val="2"/>
      </rPr>
      <t xml:space="preserve"> (x € 1,000)</t>
    </r>
  </si>
  <si>
    <r>
      <t>Employee expenses per employee</t>
    </r>
    <r>
      <rPr>
        <vertAlign val="superscript"/>
        <sz val="10"/>
        <color rgb="FF333333"/>
        <rFont val="Univers Light"/>
        <family val="2"/>
      </rPr>
      <t>11)</t>
    </r>
    <r>
      <rPr>
        <sz val="10"/>
        <color indexed="63"/>
        <rFont val="Univers Light"/>
        <family val="2"/>
      </rPr>
      <t xml:space="preserve"> (x € 1,000)</t>
    </r>
  </si>
  <si>
    <t>6) Concerns the sustainable product range in the Netherlands, improved 2018-2021 data.</t>
  </si>
  <si>
    <r>
      <rPr>
        <sz val="8"/>
        <color rgb="FF333333"/>
        <rFont val="Univers Light"/>
        <family val="2"/>
      </rPr>
      <t>7)</t>
    </r>
    <r>
      <rPr>
        <sz val="8"/>
        <color indexed="63"/>
        <rFont val="Univers Light"/>
        <family val="2"/>
      </rPr>
      <t xml:space="preserve"> Data based on StakeholderWatch, including Belgium as from 2021.</t>
    </r>
  </si>
  <si>
    <r>
      <rPr>
        <sz val="8"/>
        <color rgb="FF333333"/>
        <rFont val="Univers Light"/>
        <family val="2"/>
      </rPr>
      <t>9)</t>
    </r>
    <r>
      <rPr>
        <sz val="8"/>
        <color indexed="63"/>
        <rFont val="Univers Light"/>
        <family val="2"/>
      </rPr>
      <t xml:space="preserve"> Excluding impairments and depreciation of other intangible assets and right-of-use assets. </t>
    </r>
  </si>
  <si>
    <r>
      <rPr>
        <sz val="8"/>
        <color rgb="FF333333"/>
        <rFont val="Univers Light"/>
        <family val="2"/>
      </rPr>
      <t>10)</t>
    </r>
    <r>
      <rPr>
        <sz val="8"/>
        <color indexed="63"/>
        <rFont val="Univers Light"/>
        <family val="2"/>
      </rPr>
      <t xml:space="preserve"> Excluding IFRS 16 Leases.</t>
    </r>
  </si>
  <si>
    <t>11) Based on the average number of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</si>
</sst>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_);_(* \(#,##0\);_(* &quot;-&quot;_);_(@_)"/>
    <numFmt numFmtId="165" formatCode="_(* #,##0.00_);_(* \(#,##0.00\);_(* &quot;-&quot;??_);_(@_)"/>
    <numFmt numFmtId="166" formatCode="_-* #,##0.00_-;_-* #,##0.00\-;_-* &quot;-&quot;??_-;_-@_-"/>
    <numFmt numFmtId="167" formatCode="_-* #,##0.0_-;_-* #,##0.0\-;_-* &quot;-&quot;??_-;_-@_-"/>
    <numFmt numFmtId="168" formatCode="_-* #,##0_-;_-* #,##0\-;_-* &quot;-&quot;??_-;_-@_-"/>
    <numFmt numFmtId="169" formatCode="0.0"/>
    <numFmt numFmtId="170" formatCode="#,##0_ ;\-#,##0\ "/>
    <numFmt numFmtId="171" formatCode="_ #,##0\ \ _ ;_ \(#,##0\)\ _ ;\-\ \ \ \ "/>
    <numFmt numFmtId="172" formatCode="d/mm/yy;@"/>
    <numFmt numFmtId="173" formatCode="0.00_);\(0.00\)"/>
    <numFmt numFmtId="174" formatCode="0.0_);\(0.0\)"/>
    <numFmt numFmtId="175" formatCode="0_);\(0\)"/>
    <numFmt numFmtId="176" formatCode="_(* #,##0.00_);_(* \(#,##0.00\);_(* &quot;-&quot;_);_(@_)"/>
    <numFmt numFmtId="177" formatCode="#,##0;\(#,##0\)"/>
  </numFmts>
  <fonts count="45">
    <font>
      <sz val="10"/>
      <name val="Arial"/>
    </font>
    <font>
      <sz val="10"/>
      <name val="Arial"/>
      <family val="2"/>
    </font>
    <font>
      <b/>
      <sz val="9"/>
      <color indexed="8"/>
      <name val="Arial"/>
      <family val="2"/>
    </font>
    <font>
      <sz val="9"/>
      <color indexed="63"/>
      <name val="Arial"/>
      <family val="2"/>
    </font>
    <font>
      <sz val="8"/>
      <name val="Arial"/>
      <family val="2"/>
    </font>
    <font>
      <b/>
      <i/>
      <sz val="9"/>
      <color indexed="8"/>
      <name val="Arial"/>
      <family val="2"/>
    </font>
    <font>
      <b/>
      <sz val="9"/>
      <name val="Arial"/>
      <family val="2"/>
    </font>
    <font>
      <sz val="9"/>
      <name val="Arial"/>
      <family val="2"/>
    </font>
    <font>
      <sz val="10"/>
      <name val="Arial"/>
      <family val="2"/>
    </font>
    <font>
      <b/>
      <sz val="9"/>
      <name val="Univers Light"/>
      <family val="2"/>
    </font>
    <font>
      <sz val="9"/>
      <name val="Univers Light"/>
      <family val="2"/>
    </font>
    <font>
      <b/>
      <i/>
      <sz val="9"/>
      <color indexed="8"/>
      <name val="Univers Light"/>
      <family val="2"/>
    </font>
    <font>
      <sz val="10"/>
      <name val="Univers Light"/>
      <family val="2"/>
    </font>
    <font>
      <b/>
      <sz val="10"/>
      <name val="Univers Light"/>
      <family val="2"/>
    </font>
    <font>
      <sz val="10"/>
      <color indexed="63"/>
      <name val="Univers Light"/>
      <family val="2"/>
    </font>
    <font>
      <b/>
      <sz val="10"/>
      <color indexed="63"/>
      <name val="Univers Light"/>
      <family val="2"/>
    </font>
    <font>
      <sz val="11"/>
      <color theme="1"/>
      <name val="Calibri"/>
      <family val="2"/>
      <scheme val="minor"/>
    </font>
    <font>
      <sz val="22"/>
      <name val="Rockwell Light"/>
      <family val="1"/>
    </font>
    <font>
      <b/>
      <sz val="8"/>
      <name val="7"/>
    </font>
    <font>
      <sz val="12"/>
      <color indexed="63"/>
      <name val="Rockwell"/>
      <family val="1"/>
    </font>
    <font>
      <sz val="22"/>
      <color indexed="63"/>
      <name val="Rockwell Light"/>
      <family val="1"/>
    </font>
    <font>
      <sz val="12"/>
      <color indexed="8"/>
      <name val="Rockwell"/>
      <family val="1"/>
    </font>
    <font>
      <sz val="10"/>
      <color indexed="8"/>
      <name val="Univers Light"/>
      <family val="2"/>
    </font>
    <font>
      <b/>
      <i/>
      <sz val="10"/>
      <color indexed="8"/>
      <name val="Univers Light"/>
      <family val="2"/>
    </font>
    <font>
      <b/>
      <sz val="10"/>
      <color indexed="8"/>
      <name val="Univers Light"/>
      <family val="2"/>
    </font>
    <font>
      <b/>
      <sz val="10"/>
      <name val="Univers"/>
      <family val="2"/>
    </font>
    <font>
      <b/>
      <vertAlign val="superscript"/>
      <sz val="10"/>
      <color rgb="FF000000"/>
      <name val="Univers"/>
      <family val="2"/>
    </font>
    <font>
      <sz val="10"/>
      <color indexed="63"/>
      <name val="Univers"/>
      <family val="2"/>
    </font>
    <font>
      <b/>
      <sz val="10"/>
      <color indexed="8"/>
      <name val="Univers"/>
      <family val="2"/>
    </font>
    <font>
      <sz val="8"/>
      <color indexed="63"/>
      <name val="Univers Light"/>
      <family val="2"/>
    </font>
    <font>
      <vertAlign val="superscript"/>
      <sz val="8"/>
      <color rgb="FF333333"/>
      <name val="Univers Light"/>
      <family val="2"/>
    </font>
    <font>
      <vertAlign val="superscript"/>
      <sz val="10"/>
      <color rgb="FF333333"/>
      <name val="Univers Light"/>
      <family val="2"/>
    </font>
    <font>
      <sz val="10"/>
      <color theme="1"/>
      <name val="Univers Light"/>
      <family val="2"/>
    </font>
    <font>
      <sz val="12"/>
      <name val="Rockwell"/>
      <family val="1"/>
    </font>
    <font>
      <b/>
      <sz val="10"/>
      <color theme="1"/>
      <name val="Univers Light"/>
      <family val="2"/>
    </font>
    <font>
      <sz val="8"/>
      <name val="Univers Light"/>
      <family val="2"/>
    </font>
    <font>
      <sz val="8"/>
      <name val="Univers LT Std 55"/>
      <family val="2"/>
    </font>
    <font>
      <vertAlign val="superscript"/>
      <sz val="10"/>
      <name val="Univers Light"/>
      <family val="2"/>
    </font>
    <font>
      <sz val="8"/>
      <color rgb="FF333333"/>
      <name val="Univers Light"/>
      <family val="2"/>
    </font>
    <font>
      <sz val="9"/>
      <color indexed="63"/>
      <name val="Univers Light"/>
      <family val="2"/>
    </font>
    <font>
      <vertAlign val="superscript"/>
      <sz val="8"/>
      <color rgb="FF000000"/>
      <name val="Univers Light"/>
      <family val="2"/>
    </font>
    <font>
      <vertAlign val="superscript"/>
      <sz val="10"/>
      <color theme="1"/>
      <name val="Univers Light"/>
      <family val="2"/>
    </font>
    <font>
      <b/>
      <sz val="10"/>
      <color rgb="FF000000"/>
      <name val="Univers Light"/>
      <family val="2"/>
    </font>
    <font>
      <b/>
      <sz val="10"/>
      <color rgb="FF000000"/>
      <name val="Univers LT Std 55"/>
      <family val="2"/>
    </font>
    <font>
      <sz val="8"/>
      <color indexed="8"/>
      <name val="Univers Light"/>
      <family val="2"/>
    </font>
  </fonts>
  <fills count="4">
    <fill>
      <patternFill patternType="none"/>
    </fill>
    <fill>
      <patternFill patternType="gray125"/>
    </fill>
    <fill>
      <patternFill patternType="solid">
        <fgColor theme="0"/>
        <bgColor indexed="64"/>
      </patternFill>
    </fill>
    <fill>
      <patternFill patternType="solid">
        <fgColor rgb="FFE3E3DF"/>
        <bgColor indexed="64"/>
      </patternFill>
    </fill>
  </fills>
  <borders count="7">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tted">
        <color indexed="64"/>
      </bottom>
      <diagonal/>
    </border>
    <border>
      <left/>
      <right/>
      <top style="thin">
        <color auto="1"/>
      </top>
      <bottom/>
      <diagonal/>
    </border>
    <border>
      <left/>
      <right/>
      <top/>
      <bottom style="dotted">
        <color auto="1"/>
      </bottom>
      <diagonal/>
    </border>
  </borders>
  <cellStyleXfs count="6">
    <xf numFmtId="0" fontId="0" fillId="0" borderId="0"/>
    <xf numFmtId="166" fontId="1" fillId="0" borderId="0" applyFont="0" applyFill="0" applyBorder="0" applyAlignment="0" applyProtection="0"/>
    <xf numFmtId="9" fontId="8" fillId="0" borderId="0" applyFont="0" applyFill="0" applyBorder="0" applyAlignment="0" applyProtection="0"/>
    <xf numFmtId="165" fontId="16" fillId="0" borderId="0" applyFont="0" applyFill="0" applyBorder="0" applyAlignment="0" applyProtection="0"/>
    <xf numFmtId="166" fontId="1" fillId="0" borderId="0" applyFont="0" applyFill="0" applyBorder="0" applyAlignment="0" applyProtection="0"/>
    <xf numFmtId="0" fontId="1" fillId="0" borderId="0"/>
  </cellStyleXfs>
  <cellXfs count="247">
    <xf numFmtId="0" fontId="0" fillId="0" borderId="0" xfId="0"/>
    <xf numFmtId="0" fontId="3" fillId="0" borderId="0" xfId="0" applyFont="1"/>
    <xf numFmtId="0" fontId="2" fillId="0" borderId="0" xfId="0" applyFont="1"/>
    <xf numFmtId="0" fontId="7" fillId="0" borderId="0" xfId="0" applyFont="1"/>
    <xf numFmtId="0" fontId="6" fillId="0" borderId="0" xfId="0" applyFont="1"/>
    <xf numFmtId="0" fontId="5" fillId="0" borderId="0" xfId="0" applyFont="1" applyAlignment="1">
      <alignment horizontal="right" vertical="top"/>
    </xf>
    <xf numFmtId="167" fontId="7" fillId="0" borderId="0" xfId="0" applyNumberFormat="1" applyFont="1"/>
    <xf numFmtId="169" fontId="7" fillId="0" borderId="0" xfId="0" applyNumberFormat="1" applyFont="1"/>
    <xf numFmtId="169" fontId="6" fillId="0" borderId="0" xfId="0" applyNumberFormat="1" applyFont="1"/>
    <xf numFmtId="0" fontId="5" fillId="0" borderId="0" xfId="0" applyFont="1"/>
    <xf numFmtId="1" fontId="6" fillId="0" borderId="0" xfId="0" applyNumberFormat="1" applyFont="1"/>
    <xf numFmtId="1" fontId="7" fillId="0" borderId="0" xfId="0" applyNumberFormat="1" applyFont="1"/>
    <xf numFmtId="166" fontId="7" fillId="0" borderId="0" xfId="0" applyNumberFormat="1" applyFont="1"/>
    <xf numFmtId="168" fontId="7" fillId="0" borderId="0" xfId="0" applyNumberFormat="1" applyFont="1"/>
    <xf numFmtId="3" fontId="7" fillId="0" borderId="0" xfId="0" applyNumberFormat="1" applyFont="1"/>
    <xf numFmtId="10" fontId="7" fillId="0" borderId="0" xfId="2" applyNumberFormat="1" applyFont="1" applyAlignment="1"/>
    <xf numFmtId="170" fontId="6" fillId="0" borderId="0" xfId="1" applyNumberFormat="1" applyFont="1" applyFill="1" applyBorder="1" applyAlignment="1">
      <alignment horizontal="right"/>
    </xf>
    <xf numFmtId="0" fontId="10" fillId="0" borderId="0" xfId="0" applyFont="1"/>
    <xf numFmtId="0" fontId="9" fillId="0" borderId="0" xfId="0" applyFont="1"/>
    <xf numFmtId="171" fontId="12" fillId="3" borderId="0" xfId="0" applyNumberFormat="1" applyFont="1" applyFill="1" applyAlignment="1">
      <alignment horizontal="right" vertical="center"/>
    </xf>
    <xf numFmtId="171" fontId="12" fillId="2" borderId="0" xfId="0" applyNumberFormat="1" applyFont="1" applyFill="1" applyAlignment="1">
      <alignment horizontal="right" vertical="center"/>
    </xf>
    <xf numFmtId="0" fontId="17" fillId="0" borderId="0" xfId="0" applyFont="1"/>
    <xf numFmtId="0" fontId="14" fillId="2" borderId="0" xfId="0" applyFont="1" applyFill="1"/>
    <xf numFmtId="0" fontId="15" fillId="2" borderId="0" xfId="0" applyFont="1" applyFill="1"/>
    <xf numFmtId="0" fontId="10" fillId="2" borderId="0" xfId="0" applyFont="1" applyFill="1"/>
    <xf numFmtId="0" fontId="10" fillId="2" borderId="1" xfId="0" applyFont="1" applyFill="1" applyBorder="1"/>
    <xf numFmtId="172" fontId="10" fillId="2" borderId="0" xfId="0" applyNumberFormat="1" applyFont="1" applyFill="1"/>
    <xf numFmtId="14" fontId="11" fillId="2" borderId="0" xfId="0" applyNumberFormat="1" applyFont="1" applyFill="1"/>
    <xf numFmtId="14" fontId="11" fillId="2" borderId="0" xfId="0" applyNumberFormat="1" applyFont="1" applyFill="1" applyAlignment="1">
      <alignment horizontal="right" vertical="top"/>
    </xf>
    <xf numFmtId="37" fontId="18" fillId="2" borderId="0" xfId="3" quotePrefix="1" applyNumberFormat="1" applyFont="1" applyFill="1" applyBorder="1" applyAlignment="1">
      <alignment horizontal="right" wrapText="1"/>
    </xf>
    <xf numFmtId="37" fontId="12" fillId="3" borderId="0" xfId="3" applyNumberFormat="1" applyFont="1" applyFill="1" applyBorder="1" applyAlignment="1"/>
    <xf numFmtId="37" fontId="13" fillId="3" borderId="0" xfId="3" applyNumberFormat="1" applyFont="1" applyFill="1" applyBorder="1" applyAlignment="1"/>
    <xf numFmtId="0" fontId="19" fillId="2" borderId="0" xfId="0" applyFont="1" applyFill="1"/>
    <xf numFmtId="37" fontId="18" fillId="2" borderId="1" xfId="3" quotePrefix="1" applyNumberFormat="1" applyFont="1" applyFill="1" applyBorder="1" applyAlignment="1">
      <alignment horizontal="right" wrapText="1"/>
    </xf>
    <xf numFmtId="37" fontId="12" fillId="2" borderId="0" xfId="3" applyNumberFormat="1" applyFont="1" applyFill="1" applyBorder="1" applyAlignment="1"/>
    <xf numFmtId="169" fontId="10" fillId="2" borderId="0" xfId="0" applyNumberFormat="1" applyFont="1" applyFill="1"/>
    <xf numFmtId="0" fontId="9" fillId="2" borderId="0" xfId="0" applyFont="1" applyFill="1"/>
    <xf numFmtId="169" fontId="9" fillId="2" borderId="0" xfId="0" applyNumberFormat="1" applyFont="1" applyFill="1"/>
    <xf numFmtId="0" fontId="20" fillId="2" borderId="0" xfId="0" applyFont="1" applyFill="1"/>
    <xf numFmtId="170" fontId="6" fillId="3" borderId="0" xfId="1" applyNumberFormat="1" applyFont="1" applyFill="1" applyBorder="1" applyAlignment="1">
      <alignment horizontal="right"/>
    </xf>
    <xf numFmtId="0" fontId="21" fillId="0" borderId="0" xfId="0" applyFont="1"/>
    <xf numFmtId="0" fontId="14" fillId="0" borderId="1" xfId="0" applyFont="1" applyBorder="1"/>
    <xf numFmtId="0" fontId="15" fillId="0" borderId="0" xfId="0" applyFont="1"/>
    <xf numFmtId="0" fontId="14" fillId="0" borderId="0" xfId="0" applyFont="1"/>
    <xf numFmtId="0" fontId="22" fillId="0" borderId="0" xfId="0" applyFont="1"/>
    <xf numFmtId="0" fontId="23" fillId="0" borderId="0" xfId="0" applyFont="1"/>
    <xf numFmtId="0" fontId="24" fillId="0" borderId="0" xfId="0" applyFont="1"/>
    <xf numFmtId="3" fontId="23" fillId="0" borderId="0" xfId="0" applyNumberFormat="1" applyFont="1"/>
    <xf numFmtId="0" fontId="23" fillId="0" borderId="0" xfId="0" applyFont="1" applyAlignment="1">
      <alignment horizontal="right" vertical="top"/>
    </xf>
    <xf numFmtId="0" fontId="12" fillId="0" borderId="0" xfId="0" applyFont="1"/>
    <xf numFmtId="3" fontId="14" fillId="0" borderId="0" xfId="0" applyNumberFormat="1" applyFont="1"/>
    <xf numFmtId="166" fontId="12" fillId="0" borderId="0" xfId="1" applyFont="1" applyBorder="1"/>
    <xf numFmtId="3" fontId="22" fillId="0" borderId="0" xfId="0" applyNumberFormat="1" applyFont="1"/>
    <xf numFmtId="173" fontId="12" fillId="3" borderId="0" xfId="1" applyNumberFormat="1" applyFont="1" applyFill="1"/>
    <xf numFmtId="173" fontId="12" fillId="0" borderId="0" xfId="1" applyNumberFormat="1" applyFont="1" applyFill="1"/>
    <xf numFmtId="173" fontId="12" fillId="0" borderId="0" xfId="1" applyNumberFormat="1" applyFont="1"/>
    <xf numFmtId="0" fontId="21" fillId="3" borderId="0" xfId="0" applyFont="1" applyFill="1"/>
    <xf numFmtId="0" fontId="15" fillId="3" borderId="0" xfId="0" applyFont="1" applyFill="1"/>
    <xf numFmtId="0" fontId="14" fillId="3" borderId="0" xfId="0" applyFont="1" applyFill="1"/>
    <xf numFmtId="37" fontId="14" fillId="3" borderId="0" xfId="0" applyNumberFormat="1" applyFont="1" applyFill="1"/>
    <xf numFmtId="0" fontId="22" fillId="3" borderId="0" xfId="0" applyFont="1" applyFill="1"/>
    <xf numFmtId="0" fontId="12" fillId="3" borderId="0" xfId="0" applyFont="1" applyFill="1"/>
    <xf numFmtId="0" fontId="23" fillId="3" borderId="0" xfId="0" applyFont="1" applyFill="1"/>
    <xf numFmtId="0" fontId="3" fillId="3" borderId="0" xfId="0" applyFont="1" applyFill="1"/>
    <xf numFmtId="0" fontId="24" fillId="3" borderId="0" xfId="0" applyFont="1" applyFill="1"/>
    <xf numFmtId="173" fontId="12" fillId="3" borderId="0" xfId="1" applyNumberFormat="1" applyFont="1" applyFill="1" applyBorder="1"/>
    <xf numFmtId="173" fontId="22" fillId="3" borderId="0" xfId="0" applyNumberFormat="1" applyFont="1" applyFill="1"/>
    <xf numFmtId="173" fontId="12" fillId="0" borderId="0" xfId="1" applyNumberFormat="1" applyFont="1" applyFill="1" applyBorder="1"/>
    <xf numFmtId="173" fontId="24" fillId="3" borderId="0" xfId="0" applyNumberFormat="1" applyFont="1" applyFill="1"/>
    <xf numFmtId="173" fontId="12" fillId="0" borderId="0" xfId="1" applyNumberFormat="1" applyFont="1" applyBorder="1"/>
    <xf numFmtId="173" fontId="14" fillId="3" borderId="0" xfId="0" applyNumberFormat="1" applyFont="1" applyFill="1"/>
    <xf numFmtId="0" fontId="2" fillId="3" borderId="0" xfId="0" applyFont="1" applyFill="1"/>
    <xf numFmtId="0" fontId="18" fillId="2" borderId="0" xfId="3" quotePrefix="1" applyNumberFormat="1" applyFont="1" applyFill="1" applyBorder="1" applyAlignment="1">
      <alignment horizontal="right" wrapText="1"/>
    </xf>
    <xf numFmtId="168" fontId="12" fillId="0" borderId="0" xfId="1" applyNumberFormat="1" applyFont="1" applyFill="1" applyAlignment="1"/>
    <xf numFmtId="168" fontId="12" fillId="0" borderId="0" xfId="1" applyNumberFormat="1" applyFont="1" applyAlignment="1"/>
    <xf numFmtId="168" fontId="12" fillId="0" borderId="0" xfId="0" applyNumberFormat="1" applyFont="1"/>
    <xf numFmtId="169" fontId="12" fillId="0" borderId="0" xfId="0" applyNumberFormat="1" applyFont="1"/>
    <xf numFmtId="0" fontId="14" fillId="0" borderId="0" xfId="0" applyFont="1" applyAlignment="1">
      <alignment vertical="top"/>
    </xf>
    <xf numFmtId="170" fontId="12" fillId="3" borderId="0" xfId="1" applyNumberFormat="1" applyFont="1" applyFill="1" applyBorder="1" applyAlignment="1"/>
    <xf numFmtId="0" fontId="14" fillId="3" borderId="0" xfId="0" applyFont="1" applyFill="1" applyAlignment="1">
      <alignment vertical="top"/>
    </xf>
    <xf numFmtId="49" fontId="12" fillId="3" borderId="0" xfId="1" applyNumberFormat="1" applyFont="1" applyFill="1" applyBorder="1" applyAlignment="1"/>
    <xf numFmtId="49" fontId="13" fillId="0" borderId="0" xfId="1" applyNumberFormat="1" applyFont="1" applyBorder="1" applyAlignment="1"/>
    <xf numFmtId="175" fontId="12" fillId="3" borderId="0" xfId="1" applyNumberFormat="1" applyFont="1" applyFill="1" applyAlignment="1"/>
    <xf numFmtId="175" fontId="12" fillId="3" borderId="0" xfId="1" applyNumberFormat="1" applyFont="1" applyFill="1" applyBorder="1" applyAlignment="1"/>
    <xf numFmtId="175" fontId="12" fillId="0" borderId="0" xfId="1" applyNumberFormat="1" applyFont="1" applyFill="1" applyAlignment="1"/>
    <xf numFmtId="37" fontId="18" fillId="3" borderId="0" xfId="3" quotePrefix="1" applyNumberFormat="1" applyFont="1" applyFill="1" applyBorder="1" applyAlignment="1">
      <alignment horizontal="right" wrapText="1"/>
    </xf>
    <xf numFmtId="37" fontId="12" fillId="3" borderId="0" xfId="1" applyNumberFormat="1" applyFont="1" applyFill="1" applyAlignment="1"/>
    <xf numFmtId="37" fontId="12" fillId="3" borderId="0" xfId="1" applyNumberFormat="1" applyFont="1" applyFill="1" applyBorder="1" applyAlignment="1"/>
    <xf numFmtId="3" fontId="12" fillId="3" borderId="0" xfId="1" applyNumberFormat="1" applyFont="1" applyFill="1" applyBorder="1" applyAlignment="1"/>
    <xf numFmtId="37" fontId="14" fillId="0" borderId="0" xfId="1" applyNumberFormat="1" applyFont="1" applyFill="1" applyBorder="1" applyAlignment="1"/>
    <xf numFmtId="3" fontId="14" fillId="3" borderId="0" xfId="1" applyNumberFormat="1" applyFont="1" applyFill="1" applyBorder="1" applyAlignment="1"/>
    <xf numFmtId="37" fontId="14" fillId="3" borderId="0" xfId="1" applyNumberFormat="1" applyFont="1" applyFill="1" applyBorder="1" applyAlignment="1"/>
    <xf numFmtId="37" fontId="12" fillId="3" borderId="0" xfId="1" quotePrefix="1" applyNumberFormat="1" applyFont="1" applyFill="1" applyAlignment="1">
      <alignment horizontal="right"/>
    </xf>
    <xf numFmtId="37" fontId="12" fillId="0" borderId="0" xfId="1" quotePrefix="1" applyNumberFormat="1" applyFont="1" applyFill="1" applyAlignment="1">
      <alignment horizontal="right"/>
    </xf>
    <xf numFmtId="174" fontId="14" fillId="3" borderId="0" xfId="1" applyNumberFormat="1" applyFont="1" applyFill="1" applyBorder="1" applyAlignment="1"/>
    <xf numFmtId="174" fontId="14" fillId="0" borderId="0" xfId="1" applyNumberFormat="1" applyFont="1" applyFill="1" applyBorder="1" applyAlignment="1"/>
    <xf numFmtId="175" fontId="14" fillId="3" borderId="0" xfId="1" applyNumberFormat="1" applyFont="1" applyFill="1" applyBorder="1" applyAlignment="1"/>
    <xf numFmtId="175" fontId="14" fillId="0" borderId="0" xfId="1" applyNumberFormat="1" applyFont="1" applyFill="1" applyBorder="1" applyAlignment="1"/>
    <xf numFmtId="168" fontId="14" fillId="3" borderId="0" xfId="1" applyNumberFormat="1" applyFont="1" applyFill="1" applyBorder="1" applyAlignment="1"/>
    <xf numFmtId="167" fontId="12" fillId="3" borderId="0" xfId="1" applyNumberFormat="1" applyFont="1" applyFill="1" applyBorder="1" applyAlignment="1"/>
    <xf numFmtId="174" fontId="12" fillId="3" borderId="0" xfId="1" applyNumberFormat="1" applyFont="1" applyFill="1" applyAlignment="1"/>
    <xf numFmtId="174" fontId="12" fillId="3" borderId="0" xfId="1" applyNumberFormat="1" applyFont="1" applyFill="1" applyBorder="1" applyAlignment="1"/>
    <xf numFmtId="174" fontId="12" fillId="0" borderId="0" xfId="1" applyNumberFormat="1" applyFont="1" applyFill="1" applyAlignment="1"/>
    <xf numFmtId="167" fontId="14" fillId="3" borderId="0" xfId="1" applyNumberFormat="1" applyFont="1" applyFill="1" applyBorder="1" applyAlignment="1"/>
    <xf numFmtId="166" fontId="12" fillId="3" borderId="0" xfId="1" applyFont="1" applyFill="1" applyBorder="1" applyAlignment="1"/>
    <xf numFmtId="173" fontId="12" fillId="3" borderId="0" xfId="1" applyNumberFormat="1" applyFont="1" applyFill="1" applyAlignment="1"/>
    <xf numFmtId="173" fontId="12" fillId="3" borderId="0" xfId="1" applyNumberFormat="1" applyFont="1" applyFill="1" applyBorder="1" applyAlignment="1"/>
    <xf numFmtId="173" fontId="12" fillId="0" borderId="0" xfId="1" applyNumberFormat="1" applyFont="1" applyFill="1" applyAlignment="1"/>
    <xf numFmtId="0" fontId="25" fillId="2" borderId="1" xfId="3" quotePrefix="1" applyNumberFormat="1" applyFont="1" applyFill="1" applyBorder="1" applyAlignment="1">
      <alignment horizontal="right" wrapText="1"/>
    </xf>
    <xf numFmtId="0" fontId="27" fillId="0" borderId="0" xfId="0" applyFont="1"/>
    <xf numFmtId="0" fontId="27" fillId="0" borderId="1" xfId="0" applyFont="1" applyBorder="1"/>
    <xf numFmtId="0" fontId="2" fillId="0" borderId="1" xfId="0" applyFont="1" applyBorder="1"/>
    <xf numFmtId="3" fontId="24" fillId="3" borderId="0" xfId="0" applyNumberFormat="1" applyFont="1" applyFill="1"/>
    <xf numFmtId="37" fontId="24" fillId="3" borderId="0" xfId="0" applyNumberFormat="1" applyFont="1" applyFill="1"/>
    <xf numFmtId="37" fontId="24" fillId="0" borderId="0" xfId="0" applyNumberFormat="1" applyFont="1"/>
    <xf numFmtId="174" fontId="24" fillId="3" borderId="0" xfId="0" applyNumberFormat="1" applyFont="1" applyFill="1"/>
    <xf numFmtId="174" fontId="24" fillId="0" borderId="0" xfId="0" applyNumberFormat="1" applyFont="1"/>
    <xf numFmtId="168" fontId="24" fillId="3" borderId="0" xfId="0" applyNumberFormat="1" applyFont="1" applyFill="1"/>
    <xf numFmtId="0" fontId="24" fillId="3" borderId="1" xfId="0" applyFont="1" applyFill="1" applyBorder="1"/>
    <xf numFmtId="0" fontId="28" fillId="3" borderId="1" xfId="0" applyFont="1" applyFill="1" applyBorder="1"/>
    <xf numFmtId="0" fontId="28" fillId="0" borderId="1" xfId="0" applyFont="1" applyBorder="1"/>
    <xf numFmtId="166" fontId="12" fillId="0" borderId="0" xfId="1" applyFont="1" applyFill="1" applyBorder="1" applyAlignment="1"/>
    <xf numFmtId="174" fontId="12" fillId="0" borderId="0" xfId="1" applyNumberFormat="1" applyFont="1" applyFill="1" applyBorder="1" applyAlignment="1"/>
    <xf numFmtId="0" fontId="29" fillId="2" borderId="1" xfId="0" applyFont="1" applyFill="1" applyBorder="1"/>
    <xf numFmtId="0" fontId="29" fillId="0" borderId="0" xfId="0" applyFont="1"/>
    <xf numFmtId="0" fontId="24" fillId="2" borderId="0" xfId="0" applyFont="1" applyFill="1"/>
    <xf numFmtId="0" fontId="29" fillId="0" borderId="0" xfId="0" applyFont="1" applyAlignment="1">
      <alignment vertical="top"/>
    </xf>
    <xf numFmtId="0" fontId="7" fillId="2" borderId="0" xfId="0" applyFont="1" applyFill="1"/>
    <xf numFmtId="37" fontId="12" fillId="0" borderId="0" xfId="1" applyNumberFormat="1" applyFont="1" applyFill="1" applyAlignment="1"/>
    <xf numFmtId="170" fontId="6" fillId="2" borderId="0" xfId="1" applyNumberFormat="1" applyFont="1" applyFill="1" applyBorder="1" applyAlignment="1">
      <alignment horizontal="right"/>
    </xf>
    <xf numFmtId="173" fontId="12" fillId="2" borderId="0" xfId="1" applyNumberFormat="1" applyFont="1" applyFill="1" applyBorder="1"/>
    <xf numFmtId="173" fontId="12" fillId="2" borderId="0" xfId="1" applyNumberFormat="1" applyFont="1" applyFill="1"/>
    <xf numFmtId="37" fontId="12" fillId="2" borderId="0" xfId="1" applyNumberFormat="1" applyFont="1" applyFill="1" applyAlignment="1"/>
    <xf numFmtId="0" fontId="2" fillId="2" borderId="0" xfId="0" applyFont="1" applyFill="1"/>
    <xf numFmtId="37" fontId="14" fillId="2" borderId="0" xfId="1" applyNumberFormat="1" applyFont="1" applyFill="1" applyBorder="1" applyAlignment="1"/>
    <xf numFmtId="37" fontId="24" fillId="2" borderId="0" xfId="0" applyNumberFormat="1" applyFont="1" applyFill="1"/>
    <xf numFmtId="37" fontId="12" fillId="2" borderId="0" xfId="1" quotePrefix="1" applyNumberFormat="1" applyFont="1" applyFill="1" applyAlignment="1">
      <alignment horizontal="right"/>
    </xf>
    <xf numFmtId="174" fontId="14" fillId="2" borderId="0" xfId="1" applyNumberFormat="1" applyFont="1" applyFill="1" applyBorder="1" applyAlignment="1"/>
    <xf numFmtId="175" fontId="14" fillId="2" borderId="0" xfId="1" applyNumberFormat="1" applyFont="1" applyFill="1" applyBorder="1" applyAlignment="1"/>
    <xf numFmtId="174" fontId="24" fillId="2" borderId="0" xfId="0" applyNumberFormat="1" applyFont="1" applyFill="1"/>
    <xf numFmtId="175" fontId="12" fillId="2" borderId="0" xfId="1" applyNumberFormat="1" applyFont="1" applyFill="1" applyAlignment="1"/>
    <xf numFmtId="174" fontId="12" fillId="2" borderId="0" xfId="1" applyNumberFormat="1" applyFont="1" applyFill="1" applyAlignment="1"/>
    <xf numFmtId="0" fontId="28" fillId="2" borderId="1" xfId="0" applyFont="1" applyFill="1" applyBorder="1"/>
    <xf numFmtId="173" fontId="12" fillId="2" borderId="0" xfId="1" applyNumberFormat="1" applyFont="1" applyFill="1" applyAlignment="1"/>
    <xf numFmtId="0" fontId="14" fillId="2" borderId="0" xfId="0" applyFont="1" applyFill="1" applyAlignment="1">
      <alignment wrapText="1"/>
    </xf>
    <xf numFmtId="173" fontId="12" fillId="3" borderId="0" xfId="1" quotePrefix="1" applyNumberFormat="1" applyFont="1" applyFill="1" applyAlignment="1">
      <alignment horizontal="right"/>
    </xf>
    <xf numFmtId="0" fontId="12" fillId="2" borderId="0" xfId="0" applyFont="1" applyFill="1"/>
    <xf numFmtId="0" fontId="32" fillId="2" borderId="0" xfId="0" applyFont="1" applyFill="1" applyAlignment="1">
      <alignment horizontal="left"/>
    </xf>
    <xf numFmtId="0" fontId="33" fillId="2" borderId="0" xfId="0" applyFont="1" applyFill="1"/>
    <xf numFmtId="0" fontId="34" fillId="2" borderId="0" xfId="0" applyFont="1" applyFill="1"/>
    <xf numFmtId="0" fontId="32" fillId="2" borderId="0" xfId="0" applyFont="1" applyFill="1"/>
    <xf numFmtId="0" fontId="34" fillId="2" borderId="0" xfId="0" applyFont="1" applyFill="1" applyAlignment="1">
      <alignment wrapText="1"/>
    </xf>
    <xf numFmtId="0" fontId="32" fillId="2" borderId="0" xfId="0" applyFont="1" applyFill="1" applyAlignment="1">
      <alignment wrapText="1"/>
    </xf>
    <xf numFmtId="173" fontId="12" fillId="2" borderId="0" xfId="1" applyNumberFormat="1" applyFont="1" applyFill="1" applyAlignment="1">
      <alignment horizontal="right"/>
    </xf>
    <xf numFmtId="0" fontId="32" fillId="2" borderId="0" xfId="0" applyFont="1" applyFill="1" applyAlignment="1">
      <alignment horizontal="left" wrapText="1"/>
    </xf>
    <xf numFmtId="0" fontId="35" fillId="2" borderId="0" xfId="0" applyFont="1" applyFill="1"/>
    <xf numFmtId="164" fontId="12" fillId="3" borderId="0" xfId="1" applyNumberFormat="1" applyFont="1" applyFill="1" applyAlignment="1"/>
    <xf numFmtId="164" fontId="12" fillId="3" borderId="0" xfId="1" applyNumberFormat="1" applyFont="1" applyFill="1" applyBorder="1" applyAlignment="1"/>
    <xf numFmtId="0" fontId="24" fillId="2" borderId="0" xfId="5" applyFont="1" applyFill="1"/>
    <xf numFmtId="0" fontId="12" fillId="2" borderId="0" xfId="5" applyFont="1" applyFill="1" applyAlignment="1">
      <alignment horizontal="left"/>
    </xf>
    <xf numFmtId="0" fontId="12" fillId="2" borderId="0" xfId="5" applyFont="1" applyFill="1" applyAlignment="1">
      <alignment horizontal="left" vertical="top"/>
    </xf>
    <xf numFmtId="0" fontId="14" fillId="2" borderId="0" xfId="5" applyFont="1" applyFill="1" applyAlignment="1">
      <alignment horizontal="left"/>
    </xf>
    <xf numFmtId="37" fontId="14" fillId="3" borderId="0" xfId="1" applyNumberFormat="1" applyFont="1" applyFill="1" applyBorder="1" applyAlignment="1">
      <alignment horizontal="right"/>
    </xf>
    <xf numFmtId="37" fontId="12" fillId="2" borderId="0" xfId="1" applyNumberFormat="1" applyFont="1" applyFill="1" applyAlignment="1">
      <alignment horizontal="right"/>
    </xf>
    <xf numFmtId="37" fontId="12" fillId="0" borderId="0" xfId="1" applyNumberFormat="1" applyFont="1" applyFill="1" applyAlignment="1">
      <alignment horizontal="right"/>
    </xf>
    <xf numFmtId="37" fontId="14" fillId="2" borderId="0" xfId="1" applyNumberFormat="1" applyFont="1" applyFill="1" applyBorder="1" applyAlignment="1">
      <alignment horizontal="right"/>
    </xf>
    <xf numFmtId="37" fontId="14" fillId="0" borderId="0" xfId="1" applyNumberFormat="1" applyFont="1" applyFill="1" applyBorder="1" applyAlignment="1">
      <alignment horizontal="right"/>
    </xf>
    <xf numFmtId="0" fontId="12" fillId="2" borderId="0" xfId="0" applyFont="1" applyFill="1" applyAlignment="1">
      <alignment horizontal="left"/>
    </xf>
    <xf numFmtId="0" fontId="14" fillId="2" borderId="0" xfId="5" applyFont="1" applyFill="1" applyAlignment="1">
      <alignment horizontal="left" vertical="top"/>
    </xf>
    <xf numFmtId="0" fontId="29" fillId="2" borderId="0" xfId="0" applyFont="1" applyFill="1"/>
    <xf numFmtId="0" fontId="39" fillId="0" borderId="0" xfId="0" applyFont="1"/>
    <xf numFmtId="176" fontId="12" fillId="3" borderId="0" xfId="1" applyNumberFormat="1" applyFont="1" applyFill="1" applyAlignment="1"/>
    <xf numFmtId="37" fontId="10" fillId="2" borderId="0" xfId="0" applyNumberFormat="1" applyFont="1" applyFill="1"/>
    <xf numFmtId="177" fontId="12" fillId="2" borderId="0" xfId="1" applyNumberFormat="1" applyFont="1" applyFill="1"/>
    <xf numFmtId="177" fontId="12" fillId="3" borderId="0" xfId="1" applyNumberFormat="1" applyFont="1" applyFill="1" applyBorder="1"/>
    <xf numFmtId="177" fontId="12" fillId="2" borderId="0" xfId="1" applyNumberFormat="1" applyFont="1" applyFill="1" applyBorder="1"/>
    <xf numFmtId="177" fontId="15" fillId="2" borderId="0" xfId="0" applyNumberFormat="1" applyFont="1" applyFill="1"/>
    <xf numFmtId="177" fontId="24" fillId="2" borderId="0" xfId="0" applyNumberFormat="1" applyFont="1" applyFill="1"/>
    <xf numFmtId="177" fontId="12" fillId="0" borderId="0" xfId="1" applyNumberFormat="1" applyFont="1" applyFill="1" applyBorder="1"/>
    <xf numFmtId="177" fontId="12" fillId="0" borderId="0" xfId="1" applyNumberFormat="1" applyFont="1" applyBorder="1"/>
    <xf numFmtId="177" fontId="24" fillId="3" borderId="0" xfId="0" applyNumberFormat="1" applyFont="1" applyFill="1"/>
    <xf numFmtId="37" fontId="12" fillId="3" borderId="0" xfId="3" applyNumberFormat="1" applyFont="1" applyFill="1" applyAlignment="1"/>
    <xf numFmtId="37" fontId="13" fillId="3" borderId="4" xfId="3" applyNumberFormat="1" applyFont="1" applyFill="1" applyBorder="1" applyAlignment="1"/>
    <xf numFmtId="37" fontId="12" fillId="2" borderId="0" xfId="3" applyNumberFormat="1" applyFont="1" applyFill="1" applyAlignment="1"/>
    <xf numFmtId="37" fontId="13" fillId="2" borderId="4" xfId="3" applyNumberFormat="1" applyFont="1" applyFill="1" applyBorder="1" applyAlignment="1"/>
    <xf numFmtId="37" fontId="12" fillId="3" borderId="0" xfId="0" applyNumberFormat="1" applyFont="1" applyFill="1" applyAlignment="1">
      <alignment horizontal="right" vertical="center"/>
    </xf>
    <xf numFmtId="37" fontId="12" fillId="2" borderId="0" xfId="0" applyNumberFormat="1" applyFont="1" applyFill="1" applyAlignment="1">
      <alignment horizontal="right" vertical="center"/>
    </xf>
    <xf numFmtId="37" fontId="13" fillId="3" borderId="1" xfId="3" applyNumberFormat="1" applyFont="1" applyFill="1" applyBorder="1" applyAlignment="1"/>
    <xf numFmtId="37" fontId="13" fillId="2" borderId="1" xfId="3" applyNumberFormat="1" applyFont="1" applyFill="1" applyBorder="1" applyAlignment="1"/>
    <xf numFmtId="37" fontId="18" fillId="2" borderId="0" xfId="3" quotePrefix="1" applyNumberFormat="1" applyFont="1" applyFill="1" applyAlignment="1">
      <alignment horizontal="right" wrapText="1"/>
    </xf>
    <xf numFmtId="37" fontId="32" fillId="2" borderId="0" xfId="0" applyNumberFormat="1" applyFont="1" applyFill="1"/>
    <xf numFmtId="37" fontId="13" fillId="3" borderId="0" xfId="3" applyNumberFormat="1" applyFont="1" applyFill="1"/>
    <xf numFmtId="37" fontId="15" fillId="3" borderId="0" xfId="0" applyNumberFormat="1" applyFont="1" applyFill="1"/>
    <xf numFmtId="37" fontId="13" fillId="2" borderId="0" xfId="3" applyNumberFormat="1" applyFont="1" applyFill="1"/>
    <xf numFmtId="37" fontId="12" fillId="3" borderId="0" xfId="3" applyNumberFormat="1" applyFont="1" applyFill="1"/>
    <xf numFmtId="37" fontId="12" fillId="2" borderId="0" xfId="3" applyNumberFormat="1" applyFont="1" applyFill="1"/>
    <xf numFmtId="37" fontId="13" fillId="3" borderId="4" xfId="3" applyNumberFormat="1" applyFont="1" applyFill="1" applyBorder="1"/>
    <xf numFmtId="37" fontId="13" fillId="2" borderId="4" xfId="3" applyNumberFormat="1" applyFont="1" applyFill="1" applyBorder="1"/>
    <xf numFmtId="37" fontId="12" fillId="3" borderId="0" xfId="1" applyNumberFormat="1" applyFont="1" applyFill="1"/>
    <xf numFmtId="37" fontId="12" fillId="2" borderId="0" xfId="1" applyNumberFormat="1" applyFont="1" applyFill="1"/>
    <xf numFmtId="37" fontId="13" fillId="3" borderId="6" xfId="3" applyNumberFormat="1" applyFont="1" applyFill="1" applyBorder="1"/>
    <xf numFmtId="37" fontId="13" fillId="2" borderId="6" xfId="3" applyNumberFormat="1" applyFont="1" applyFill="1" applyBorder="1"/>
    <xf numFmtId="37" fontId="22" fillId="3" borderId="0" xfId="0" applyNumberFormat="1" applyFont="1" applyFill="1"/>
    <xf numFmtId="37" fontId="12" fillId="3" borderId="0" xfId="0" applyNumberFormat="1" applyFont="1" applyFill="1"/>
    <xf numFmtId="37" fontId="23" fillId="3" borderId="0" xfId="0" applyNumberFormat="1" applyFont="1" applyFill="1"/>
    <xf numFmtId="37" fontId="13" fillId="3" borderId="5" xfId="3" applyNumberFormat="1" applyFont="1" applyFill="1" applyBorder="1"/>
    <xf numFmtId="37" fontId="13" fillId="2" borderId="5" xfId="3" applyNumberFormat="1" applyFont="1" applyFill="1" applyBorder="1"/>
    <xf numFmtId="37" fontId="12" fillId="3" borderId="0" xfId="1" applyNumberFormat="1" applyFont="1" applyFill="1" applyBorder="1"/>
    <xf numFmtId="37" fontId="12" fillId="2" borderId="0" xfId="1" applyNumberFormat="1" applyFont="1" applyFill="1" applyBorder="1"/>
    <xf numFmtId="37" fontId="7" fillId="3" borderId="0" xfId="1" applyNumberFormat="1" applyFont="1" applyFill="1"/>
    <xf numFmtId="37" fontId="3" fillId="3" borderId="0" xfId="0" applyNumberFormat="1" applyFont="1" applyFill="1"/>
    <xf numFmtId="37" fontId="7" fillId="2" borderId="0" xfId="1" applyNumberFormat="1" applyFont="1" applyFill="1"/>
    <xf numFmtId="37" fontId="21" fillId="3" borderId="0" xfId="0" applyNumberFormat="1" applyFont="1" applyFill="1"/>
    <xf numFmtId="37" fontId="13" fillId="3" borderId="3" xfId="3" applyNumberFormat="1" applyFont="1" applyFill="1" applyBorder="1"/>
    <xf numFmtId="37" fontId="13" fillId="2" borderId="3" xfId="3" applyNumberFormat="1" applyFont="1" applyFill="1" applyBorder="1"/>
    <xf numFmtId="37" fontId="13" fillId="3" borderId="0" xfId="1" applyNumberFormat="1" applyFont="1" applyFill="1" applyBorder="1"/>
    <xf numFmtId="37" fontId="13" fillId="2" borderId="0" xfId="1" applyNumberFormat="1" applyFont="1" applyFill="1" applyBorder="1"/>
    <xf numFmtId="37" fontId="13" fillId="3" borderId="2" xfId="3" applyNumberFormat="1" applyFont="1" applyFill="1" applyBorder="1"/>
    <xf numFmtId="37" fontId="13" fillId="2" borderId="2" xfId="3" applyNumberFormat="1" applyFont="1" applyFill="1" applyBorder="1"/>
    <xf numFmtId="37" fontId="12" fillId="0" borderId="0" xfId="1" applyNumberFormat="1" applyFont="1" applyAlignment="1"/>
    <xf numFmtId="37" fontId="12" fillId="2" borderId="0" xfId="1" applyNumberFormat="1" applyFont="1" applyFill="1" applyBorder="1" applyAlignment="1"/>
    <xf numFmtId="37" fontId="12" fillId="0" borderId="0" xfId="1" applyNumberFormat="1" applyFont="1" applyFill="1" applyBorder="1" applyAlignment="1"/>
    <xf numFmtId="37" fontId="12" fillId="0" borderId="0" xfId="1" applyNumberFormat="1" applyFont="1" applyBorder="1" applyAlignment="1"/>
    <xf numFmtId="37" fontId="13" fillId="3" borderId="4" xfId="1" applyNumberFormat="1" applyFont="1" applyFill="1" applyBorder="1" applyAlignment="1"/>
    <xf numFmtId="37" fontId="13" fillId="3" borderId="0" xfId="1" applyNumberFormat="1" applyFont="1" applyFill="1" applyBorder="1" applyAlignment="1"/>
    <xf numFmtId="37" fontId="13" fillId="2" borderId="4" xfId="1" applyNumberFormat="1" applyFont="1" applyFill="1" applyBorder="1" applyAlignment="1"/>
    <xf numFmtId="37" fontId="13" fillId="0" borderId="4" xfId="1" applyNumberFormat="1" applyFont="1" applyFill="1" applyBorder="1" applyAlignment="1"/>
    <xf numFmtId="37" fontId="13" fillId="0" borderId="4" xfId="1" applyNumberFormat="1" applyFont="1" applyBorder="1" applyAlignment="1"/>
    <xf numFmtId="37" fontId="12" fillId="0" borderId="0" xfId="0" applyNumberFormat="1" applyFont="1"/>
    <xf numFmtId="37" fontId="13" fillId="3" borderId="0" xfId="1" applyNumberFormat="1" applyFont="1" applyFill="1" applyAlignment="1"/>
    <xf numFmtId="37" fontId="13" fillId="2" borderId="0" xfId="1" applyNumberFormat="1" applyFont="1" applyFill="1" applyAlignment="1"/>
    <xf numFmtId="37" fontId="13" fillId="0" borderId="0" xfId="1" applyNumberFormat="1" applyFont="1" applyFill="1" applyAlignment="1"/>
    <xf numFmtId="37" fontId="13" fillId="0" borderId="0" xfId="1" applyNumberFormat="1" applyFont="1" applyAlignment="1"/>
    <xf numFmtId="37" fontId="12" fillId="3" borderId="5" xfId="1" applyNumberFormat="1" applyFont="1" applyFill="1" applyBorder="1" applyAlignment="1"/>
    <xf numFmtId="37" fontId="12" fillId="2" borderId="5" xfId="1" applyNumberFormat="1" applyFont="1" applyFill="1" applyBorder="1" applyAlignment="1"/>
    <xf numFmtId="37" fontId="12" fillId="0" borderId="5" xfId="1" applyNumberFormat="1" applyFont="1" applyFill="1" applyBorder="1" applyAlignment="1"/>
    <xf numFmtId="37" fontId="12" fillId="0" borderId="5" xfId="1" applyNumberFormat="1" applyFont="1" applyBorder="1" applyAlignment="1"/>
    <xf numFmtId="37" fontId="13" fillId="3" borderId="2" xfId="1" applyNumberFormat="1" applyFont="1" applyFill="1" applyBorder="1" applyAlignment="1"/>
    <xf numFmtId="37" fontId="13" fillId="2" borderId="2" xfId="1" applyNumberFormat="1" applyFont="1" applyFill="1" applyBorder="1" applyAlignment="1"/>
    <xf numFmtId="37" fontId="13" fillId="0" borderId="2" xfId="1" applyNumberFormat="1" applyFont="1" applyFill="1" applyBorder="1" applyAlignment="1"/>
    <xf numFmtId="37" fontId="13" fillId="0" borderId="2" xfId="1" applyNumberFormat="1" applyFont="1" applyBorder="1" applyAlignment="1"/>
    <xf numFmtId="37" fontId="12" fillId="0" borderId="0" xfId="1" applyNumberFormat="1" applyFont="1" applyFill="1"/>
    <xf numFmtId="37" fontId="12" fillId="0" borderId="0" xfId="1" applyNumberFormat="1" applyFont="1"/>
    <xf numFmtId="0" fontId="42" fillId="0" borderId="0" xfId="0" applyFont="1"/>
    <xf numFmtId="0" fontId="44" fillId="0" borderId="1" xfId="0" applyFont="1" applyBorder="1"/>
    <xf numFmtId="0" fontId="38" fillId="0" borderId="0" xfId="0" applyFont="1" applyAlignment="1">
      <alignment vertical="top"/>
    </xf>
    <xf numFmtId="0" fontId="29" fillId="0" borderId="0" xfId="0" applyFont="1" applyAlignment="1">
      <alignment horizontal="left" wrapText="1"/>
    </xf>
  </cellXfs>
  <cellStyles count="6">
    <cellStyle name="Komma" xfId="1" builtinId="3"/>
    <cellStyle name="Komma 2" xfId="4" xr:uid="{8D2DCDD2-28AC-409D-A0B5-80B15503861F}"/>
    <cellStyle name="Komma 3 2 2" xfId="3" xr:uid="{CA8347A7-FCF4-4169-AEA3-A50A79D3F9FB}"/>
    <cellStyle name="Procent" xfId="2" builtinId="5"/>
    <cellStyle name="Standaard" xfId="0" builtinId="0"/>
    <cellStyle name="Standaard 2" xfId="5" xr:uid="{7EE432BC-61D5-45A1-8F1D-F63ED0B2CAFA}"/>
  </cellStyles>
  <dxfs count="0"/>
  <tableStyles count="0" defaultTableStyle="TableStyleMedium9" defaultPivotStyle="PivotStyleLight16"/>
  <colors>
    <mruColors>
      <color rgb="FFE3E3D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04"/>
  <sheetViews>
    <sheetView zoomScale="115" zoomScaleNormal="115" workbookViewId="0">
      <selection activeCell="A44" sqref="A44"/>
    </sheetView>
  </sheetViews>
  <sheetFormatPr defaultColWidth="9.140625" defaultRowHeight="12.75"/>
  <cols>
    <col min="1" max="1" width="54.140625" style="22" customWidth="1"/>
    <col min="2" max="2" width="0.5703125" style="17" customWidth="1"/>
    <col min="3" max="3" width="10.42578125" style="17" customWidth="1"/>
    <col min="4" max="4" width="0.5703125" style="17" customWidth="1"/>
    <col min="5" max="6" width="10.42578125" style="24" customWidth="1"/>
    <col min="7" max="13" width="10.42578125" style="17" customWidth="1"/>
    <col min="14" max="14" width="2.85546875" style="24" customWidth="1"/>
    <col min="15" max="24" width="11" style="24" customWidth="1"/>
    <col min="25" max="35" width="9.140625" style="24"/>
    <col min="36" max="16384" width="9.140625" style="17"/>
  </cols>
  <sheetData>
    <row r="1" spans="1:35" s="24" customFormat="1" ht="27.75">
      <c r="A1" s="38" t="s">
        <v>23</v>
      </c>
    </row>
    <row r="2" spans="1:35" s="24" customFormat="1">
      <c r="A2" s="22"/>
    </row>
    <row r="3" spans="1:35" s="24" customFormat="1" ht="33.75">
      <c r="A3" s="123" t="s">
        <v>24</v>
      </c>
      <c r="B3" s="25"/>
      <c r="C3" s="33" t="s">
        <v>13</v>
      </c>
      <c r="D3" s="33"/>
      <c r="E3" s="33" t="s">
        <v>14</v>
      </c>
      <c r="F3" s="33" t="s">
        <v>15</v>
      </c>
      <c r="G3" s="33" t="s">
        <v>16</v>
      </c>
      <c r="H3" s="33" t="s">
        <v>17</v>
      </c>
      <c r="I3" s="33" t="s">
        <v>18</v>
      </c>
      <c r="J3" s="33" t="s">
        <v>19</v>
      </c>
      <c r="K3" s="33" t="s">
        <v>22</v>
      </c>
      <c r="L3" s="33" t="s">
        <v>20</v>
      </c>
      <c r="M3" s="33" t="s">
        <v>21</v>
      </c>
    </row>
    <row r="4" spans="1:35" s="24" customFormat="1">
      <c r="A4" s="22"/>
      <c r="B4" s="30"/>
      <c r="C4" s="30"/>
      <c r="D4" s="30"/>
      <c r="E4" s="34"/>
      <c r="F4" s="34"/>
      <c r="G4" s="26"/>
      <c r="H4" s="26"/>
      <c r="I4" s="26"/>
      <c r="J4" s="26"/>
      <c r="K4" s="26"/>
      <c r="L4" s="26"/>
      <c r="M4" s="26"/>
    </row>
    <row r="5" spans="1:35" s="24" customFormat="1" ht="15.75">
      <c r="A5" s="32" t="s">
        <v>25</v>
      </c>
      <c r="B5" s="30"/>
      <c r="C5" s="30"/>
      <c r="D5" s="30"/>
      <c r="E5" s="34"/>
      <c r="F5" s="34"/>
      <c r="O5" s="27"/>
      <c r="P5" s="27"/>
      <c r="Q5" s="28"/>
      <c r="R5" s="28"/>
      <c r="S5" s="28"/>
      <c r="T5" s="28"/>
      <c r="U5" s="28"/>
      <c r="V5" s="28"/>
      <c r="W5" s="28"/>
      <c r="X5" s="28"/>
    </row>
    <row r="6" spans="1:35">
      <c r="A6" s="22" t="s">
        <v>0</v>
      </c>
      <c r="B6" s="30"/>
      <c r="C6" s="30">
        <v>125</v>
      </c>
      <c r="D6" s="30"/>
      <c r="E6" s="34">
        <v>125</v>
      </c>
      <c r="F6" s="34">
        <v>125</v>
      </c>
      <c r="G6" s="34">
        <v>168</v>
      </c>
      <c r="H6" s="34">
        <v>155</v>
      </c>
      <c r="I6" s="34">
        <v>155</v>
      </c>
      <c r="J6" s="34">
        <v>145</v>
      </c>
      <c r="K6" s="34">
        <v>126</v>
      </c>
      <c r="L6" s="34">
        <v>126</v>
      </c>
      <c r="M6" s="34">
        <v>126</v>
      </c>
      <c r="O6" s="35"/>
      <c r="P6" s="35"/>
      <c r="Q6" s="35"/>
      <c r="R6" s="35"/>
      <c r="S6" s="35"/>
      <c r="T6" s="35"/>
      <c r="U6" s="35"/>
      <c r="V6" s="35"/>
      <c r="W6" s="35"/>
      <c r="X6" s="35"/>
    </row>
    <row r="7" spans="1:35">
      <c r="A7" s="147" t="s">
        <v>26</v>
      </c>
      <c r="B7" s="30"/>
      <c r="C7" s="181">
        <v>144</v>
      </c>
      <c r="D7" s="30"/>
      <c r="E7" s="183">
        <v>146</v>
      </c>
      <c r="F7" s="183">
        <v>149</v>
      </c>
      <c r="G7" s="183">
        <v>163</v>
      </c>
      <c r="H7" s="183">
        <v>137</v>
      </c>
      <c r="I7" s="183">
        <v>143</v>
      </c>
      <c r="J7" s="183">
        <v>76</v>
      </c>
      <c r="K7" s="183">
        <v>67</v>
      </c>
      <c r="L7" s="183">
        <v>72</v>
      </c>
      <c r="M7" s="183">
        <v>53</v>
      </c>
      <c r="O7" s="35"/>
      <c r="P7" s="35"/>
      <c r="Q7" s="35"/>
      <c r="R7" s="35"/>
      <c r="S7" s="35"/>
      <c r="T7" s="35"/>
      <c r="U7" s="35"/>
      <c r="V7" s="35"/>
      <c r="W7" s="35"/>
      <c r="X7" s="35"/>
    </row>
    <row r="8" spans="1:35">
      <c r="A8" s="22" t="s">
        <v>27</v>
      </c>
      <c r="B8" s="30"/>
      <c r="C8" s="181">
        <v>281</v>
      </c>
      <c r="D8" s="30"/>
      <c r="E8" s="183">
        <v>282</v>
      </c>
      <c r="F8" s="183">
        <v>299</v>
      </c>
      <c r="G8" s="183">
        <v>362</v>
      </c>
      <c r="H8" s="183">
        <v>313</v>
      </c>
      <c r="I8" s="183">
        <v>303</v>
      </c>
      <c r="J8" s="183">
        <v>361</v>
      </c>
      <c r="K8" s="183">
        <v>315</v>
      </c>
      <c r="L8" s="183">
        <v>295</v>
      </c>
      <c r="M8" s="183">
        <v>286</v>
      </c>
      <c r="O8" s="35"/>
      <c r="P8" s="35"/>
      <c r="Q8" s="35"/>
      <c r="R8" s="35"/>
      <c r="S8" s="35"/>
      <c r="T8" s="35"/>
      <c r="U8" s="35"/>
      <c r="V8" s="35"/>
      <c r="W8" s="35"/>
      <c r="X8" s="35"/>
    </row>
    <row r="9" spans="1:35">
      <c r="A9" s="147" t="s">
        <v>28</v>
      </c>
      <c r="B9" s="30"/>
      <c r="C9" s="181">
        <v>203</v>
      </c>
      <c r="D9" s="30"/>
      <c r="E9" s="183">
        <v>211</v>
      </c>
      <c r="F9" s="183">
        <v>216</v>
      </c>
      <c r="G9" s="183">
        <v>176</v>
      </c>
      <c r="H9" s="183">
        <v>0</v>
      </c>
      <c r="I9" s="183">
        <v>0</v>
      </c>
      <c r="J9" s="183">
        <v>0</v>
      </c>
      <c r="K9" s="183">
        <v>0</v>
      </c>
      <c r="L9" s="183">
        <v>0</v>
      </c>
      <c r="M9" s="183">
        <v>0</v>
      </c>
      <c r="O9" s="35"/>
      <c r="P9" s="35"/>
      <c r="Q9" s="35"/>
      <c r="R9" s="35"/>
      <c r="S9" s="35"/>
      <c r="T9" s="35"/>
      <c r="U9" s="35"/>
      <c r="V9" s="35"/>
      <c r="W9" s="35"/>
      <c r="X9" s="35"/>
    </row>
    <row r="10" spans="1:35">
      <c r="A10" s="22" t="s">
        <v>29</v>
      </c>
      <c r="B10" s="30"/>
      <c r="C10" s="181">
        <v>0</v>
      </c>
      <c r="D10" s="30"/>
      <c r="E10" s="183">
        <v>0</v>
      </c>
      <c r="F10" s="183">
        <v>0</v>
      </c>
      <c r="G10" s="183">
        <v>0</v>
      </c>
      <c r="H10" s="183">
        <v>0</v>
      </c>
      <c r="I10" s="183">
        <v>0</v>
      </c>
      <c r="J10" s="183">
        <v>20</v>
      </c>
      <c r="K10" s="183">
        <v>19</v>
      </c>
      <c r="L10" s="183">
        <v>15</v>
      </c>
      <c r="M10" s="183">
        <v>13</v>
      </c>
      <c r="O10" s="35"/>
      <c r="P10" s="35"/>
      <c r="Q10" s="35"/>
      <c r="R10" s="35"/>
      <c r="S10" s="35"/>
      <c r="T10" s="35"/>
      <c r="U10" s="35"/>
      <c r="V10" s="35"/>
      <c r="W10" s="35"/>
      <c r="X10" s="35"/>
    </row>
    <row r="11" spans="1:35">
      <c r="A11" s="22" t="s">
        <v>30</v>
      </c>
      <c r="B11" s="30"/>
      <c r="C11" s="181">
        <v>56</v>
      </c>
      <c r="D11" s="30"/>
      <c r="E11" s="183">
        <v>55</v>
      </c>
      <c r="F11" s="183">
        <v>54</v>
      </c>
      <c r="G11" s="183">
        <v>50</v>
      </c>
      <c r="H11" s="183">
        <v>53</v>
      </c>
      <c r="I11" s="183">
        <v>53</v>
      </c>
      <c r="J11" s="183">
        <v>51</v>
      </c>
      <c r="K11" s="183">
        <v>48</v>
      </c>
      <c r="L11" s="183">
        <v>45</v>
      </c>
      <c r="M11" s="183">
        <v>43</v>
      </c>
      <c r="O11" s="35"/>
      <c r="P11" s="35"/>
      <c r="Q11" s="35"/>
      <c r="R11" s="35"/>
      <c r="S11" s="35"/>
      <c r="T11" s="35"/>
      <c r="U11" s="35"/>
      <c r="V11" s="35"/>
      <c r="W11" s="35"/>
      <c r="X11" s="35"/>
    </row>
    <row r="12" spans="1:35">
      <c r="A12" s="22" t="s">
        <v>31</v>
      </c>
      <c r="B12" s="30"/>
      <c r="C12" s="181">
        <v>6</v>
      </c>
      <c r="D12" s="30"/>
      <c r="E12" s="183">
        <v>7</v>
      </c>
      <c r="F12" s="183">
        <v>8</v>
      </c>
      <c r="G12" s="183">
        <v>10</v>
      </c>
      <c r="H12" s="183">
        <v>12</v>
      </c>
      <c r="I12" s="183">
        <v>9</v>
      </c>
      <c r="J12" s="183">
        <v>17</v>
      </c>
      <c r="K12" s="183">
        <v>25</v>
      </c>
      <c r="L12" s="183">
        <v>9</v>
      </c>
      <c r="M12" s="183">
        <v>5</v>
      </c>
      <c r="O12" s="35"/>
      <c r="P12" s="35"/>
      <c r="Q12" s="35"/>
      <c r="R12" s="35"/>
      <c r="S12" s="35"/>
      <c r="T12" s="35"/>
      <c r="U12" s="35"/>
      <c r="V12" s="35"/>
      <c r="W12" s="35"/>
      <c r="X12" s="35"/>
    </row>
    <row r="13" spans="1:35">
      <c r="A13" s="147" t="s">
        <v>32</v>
      </c>
      <c r="B13" s="30"/>
      <c r="C13" s="181">
        <v>1</v>
      </c>
      <c r="D13" s="30"/>
      <c r="E13" s="183">
        <v>0</v>
      </c>
      <c r="F13" s="183">
        <v>2</v>
      </c>
      <c r="G13" s="183">
        <v>0</v>
      </c>
      <c r="H13" s="183">
        <v>0</v>
      </c>
      <c r="I13" s="183">
        <v>0</v>
      </c>
      <c r="J13" s="183">
        <v>0</v>
      </c>
      <c r="K13" s="183">
        <v>0</v>
      </c>
      <c r="L13" s="183">
        <v>0</v>
      </c>
      <c r="M13" s="183">
        <v>0</v>
      </c>
      <c r="O13" s="35"/>
      <c r="P13" s="35"/>
      <c r="Q13" s="35"/>
      <c r="R13" s="35"/>
      <c r="S13" s="35"/>
      <c r="T13" s="35"/>
      <c r="U13" s="35"/>
      <c r="V13" s="35"/>
      <c r="W13" s="35"/>
      <c r="X13" s="35"/>
    </row>
    <row r="14" spans="1:35" s="18" customFormat="1">
      <c r="A14" s="23" t="s">
        <v>33</v>
      </c>
      <c r="B14" s="31"/>
      <c r="C14" s="182">
        <f>SUM(C6:C13)</f>
        <v>816</v>
      </c>
      <c r="D14" s="31"/>
      <c r="E14" s="184">
        <f t="shared" ref="E14" si="0">SUM(E6:E13)</f>
        <v>826</v>
      </c>
      <c r="F14" s="184">
        <f>SUM(F6:F13)</f>
        <v>853</v>
      </c>
      <c r="G14" s="184">
        <f t="shared" ref="G14:M14" si="1">SUM(G6:G13)</f>
        <v>929</v>
      </c>
      <c r="H14" s="184">
        <f t="shared" si="1"/>
        <v>670</v>
      </c>
      <c r="I14" s="184">
        <f t="shared" si="1"/>
        <v>663</v>
      </c>
      <c r="J14" s="184">
        <f t="shared" si="1"/>
        <v>670</v>
      </c>
      <c r="K14" s="184">
        <f t="shared" si="1"/>
        <v>600</v>
      </c>
      <c r="L14" s="184">
        <f t="shared" si="1"/>
        <v>562</v>
      </c>
      <c r="M14" s="184">
        <f t="shared" si="1"/>
        <v>526</v>
      </c>
      <c r="N14" s="36"/>
      <c r="O14" s="37"/>
      <c r="P14" s="37"/>
      <c r="Q14" s="37"/>
      <c r="R14" s="37"/>
      <c r="S14" s="37"/>
      <c r="T14" s="37"/>
      <c r="U14" s="37"/>
      <c r="V14" s="37"/>
      <c r="W14" s="37"/>
      <c r="X14" s="37"/>
      <c r="Y14" s="36"/>
      <c r="Z14" s="36"/>
      <c r="AA14" s="36"/>
      <c r="AB14" s="36"/>
      <c r="AC14" s="36"/>
      <c r="AD14" s="36"/>
      <c r="AE14" s="36"/>
      <c r="AF14" s="36"/>
      <c r="AG14" s="36"/>
      <c r="AH14" s="36"/>
      <c r="AI14" s="36"/>
    </row>
    <row r="15" spans="1:35">
      <c r="B15" s="19"/>
      <c r="C15" s="185"/>
      <c r="D15" s="185"/>
      <c r="E15" s="186"/>
      <c r="F15" s="186"/>
      <c r="G15" s="186"/>
      <c r="H15" s="186"/>
      <c r="I15" s="186"/>
      <c r="J15" s="186"/>
      <c r="K15" s="186"/>
      <c r="L15" s="186"/>
      <c r="M15" s="186"/>
      <c r="O15" s="35"/>
      <c r="P15" s="35"/>
    </row>
    <row r="16" spans="1:35">
      <c r="A16" s="22" t="s">
        <v>34</v>
      </c>
      <c r="B16" s="30"/>
      <c r="C16" s="181">
        <v>266</v>
      </c>
      <c r="D16" s="30"/>
      <c r="E16" s="183">
        <v>226</v>
      </c>
      <c r="F16" s="183">
        <v>188</v>
      </c>
      <c r="G16" s="183">
        <v>230</v>
      </c>
      <c r="H16" s="183">
        <v>217</v>
      </c>
      <c r="I16" s="183">
        <v>207</v>
      </c>
      <c r="J16" s="183">
        <v>245</v>
      </c>
      <c r="K16" s="183">
        <v>220</v>
      </c>
      <c r="L16" s="183">
        <v>213</v>
      </c>
      <c r="M16" s="183">
        <v>192.1</v>
      </c>
      <c r="O16" s="35"/>
      <c r="P16" s="35"/>
      <c r="Q16" s="35"/>
      <c r="R16" s="35"/>
      <c r="S16" s="35"/>
      <c r="T16" s="35"/>
      <c r="U16" s="35"/>
      <c r="V16" s="35"/>
      <c r="W16" s="35"/>
      <c r="X16" s="35"/>
    </row>
    <row r="17" spans="1:35">
      <c r="A17" s="22" t="s">
        <v>35</v>
      </c>
      <c r="B17" s="30"/>
      <c r="C17" s="181">
        <v>240</v>
      </c>
      <c r="D17" s="30"/>
      <c r="E17" s="183">
        <v>131</v>
      </c>
      <c r="F17" s="183">
        <v>111</v>
      </c>
      <c r="G17" s="183">
        <v>228</v>
      </c>
      <c r="H17" s="183">
        <v>236</v>
      </c>
      <c r="I17" s="183">
        <v>173</v>
      </c>
      <c r="J17" s="183">
        <v>179</v>
      </c>
      <c r="K17" s="183">
        <v>144</v>
      </c>
      <c r="L17" s="183">
        <v>146</v>
      </c>
      <c r="M17" s="183">
        <v>140</v>
      </c>
      <c r="O17" s="35"/>
      <c r="P17" s="35"/>
      <c r="Q17" s="35"/>
      <c r="R17" s="35"/>
      <c r="S17" s="35"/>
      <c r="T17" s="35"/>
      <c r="U17" s="35"/>
      <c r="V17" s="35"/>
      <c r="W17" s="35"/>
      <c r="X17" s="35"/>
    </row>
    <row r="18" spans="1:35">
      <c r="A18" s="22" t="s">
        <v>36</v>
      </c>
      <c r="B18" s="30"/>
      <c r="C18" s="181">
        <v>39</v>
      </c>
      <c r="D18" s="30"/>
      <c r="E18" s="183">
        <v>36</v>
      </c>
      <c r="F18" s="183">
        <v>30</v>
      </c>
      <c r="G18" s="183">
        <v>46</v>
      </c>
      <c r="H18" s="183">
        <v>33</v>
      </c>
      <c r="I18" s="183">
        <v>24</v>
      </c>
      <c r="J18" s="183">
        <v>24</v>
      </c>
      <c r="K18" s="183">
        <v>9</v>
      </c>
      <c r="L18" s="183">
        <v>9</v>
      </c>
      <c r="M18" s="183">
        <v>6.8</v>
      </c>
      <c r="O18" s="35"/>
      <c r="P18" s="35"/>
      <c r="Q18" s="35"/>
      <c r="R18" s="35"/>
      <c r="S18" s="35"/>
      <c r="T18" s="35"/>
      <c r="U18" s="35"/>
      <c r="V18" s="35"/>
      <c r="W18" s="35"/>
      <c r="X18" s="35"/>
    </row>
    <row r="19" spans="1:35">
      <c r="A19" s="22" t="s">
        <v>37</v>
      </c>
      <c r="B19" s="30"/>
      <c r="C19" s="181">
        <v>0</v>
      </c>
      <c r="D19" s="30"/>
      <c r="E19" s="183">
        <v>0</v>
      </c>
      <c r="F19" s="183">
        <v>1</v>
      </c>
      <c r="G19" s="183">
        <v>3</v>
      </c>
      <c r="H19" s="183">
        <v>16</v>
      </c>
      <c r="I19" s="183">
        <v>1</v>
      </c>
      <c r="J19" s="183">
        <v>2</v>
      </c>
      <c r="K19" s="183">
        <v>0</v>
      </c>
      <c r="L19" s="183">
        <v>0</v>
      </c>
      <c r="M19" s="183">
        <v>0</v>
      </c>
      <c r="O19" s="35"/>
      <c r="P19" s="35"/>
      <c r="Q19" s="35"/>
      <c r="R19" s="35"/>
      <c r="S19" s="35"/>
      <c r="T19" s="35"/>
      <c r="U19" s="35"/>
      <c r="V19" s="35"/>
      <c r="W19" s="35"/>
      <c r="X19" s="35"/>
    </row>
    <row r="20" spans="1:35">
      <c r="A20" s="22" t="s">
        <v>38</v>
      </c>
      <c r="B20" s="30"/>
      <c r="C20" s="181">
        <v>59</v>
      </c>
      <c r="D20" s="30"/>
      <c r="E20" s="183">
        <v>12</v>
      </c>
      <c r="F20" s="183">
        <v>13</v>
      </c>
      <c r="G20" s="183">
        <v>19</v>
      </c>
      <c r="H20" s="183">
        <v>33</v>
      </c>
      <c r="I20" s="183">
        <v>58</v>
      </c>
      <c r="J20" s="183">
        <v>92</v>
      </c>
      <c r="K20" s="183">
        <v>94</v>
      </c>
      <c r="L20" s="183">
        <v>74</v>
      </c>
      <c r="M20" s="183">
        <v>134.69999999999999</v>
      </c>
      <c r="O20" s="35"/>
      <c r="P20" s="35"/>
      <c r="Q20" s="35"/>
      <c r="R20" s="35"/>
      <c r="S20" s="35"/>
      <c r="T20" s="35"/>
      <c r="U20" s="35"/>
      <c r="V20" s="35"/>
      <c r="W20" s="35"/>
      <c r="X20" s="35"/>
    </row>
    <row r="21" spans="1:35" s="18" customFormat="1">
      <c r="A21" s="22"/>
      <c r="B21" s="31"/>
      <c r="C21" s="182">
        <f t="shared" ref="C21:E21" si="2">SUM(C16:C20)</f>
        <v>604</v>
      </c>
      <c r="D21" s="31"/>
      <c r="E21" s="184">
        <f t="shared" si="2"/>
        <v>405</v>
      </c>
      <c r="F21" s="184">
        <f t="shared" ref="F21" si="3">SUM(F16:F20)</f>
        <v>343</v>
      </c>
      <c r="G21" s="184">
        <f t="shared" ref="G21:M21" si="4">SUM(G16:G20)</f>
        <v>526</v>
      </c>
      <c r="H21" s="184">
        <f t="shared" si="4"/>
        <v>535</v>
      </c>
      <c r="I21" s="184">
        <f t="shared" si="4"/>
        <v>463</v>
      </c>
      <c r="J21" s="184">
        <f t="shared" si="4"/>
        <v>542</v>
      </c>
      <c r="K21" s="184">
        <f t="shared" si="4"/>
        <v>467</v>
      </c>
      <c r="L21" s="184">
        <f t="shared" si="4"/>
        <v>442</v>
      </c>
      <c r="M21" s="184">
        <f t="shared" si="4"/>
        <v>473.6</v>
      </c>
      <c r="N21" s="36"/>
      <c r="O21" s="37"/>
      <c r="P21" s="37"/>
      <c r="Q21" s="37"/>
      <c r="R21" s="37"/>
      <c r="S21" s="37"/>
      <c r="T21" s="37"/>
      <c r="U21" s="37"/>
      <c r="V21" s="37"/>
      <c r="W21" s="37"/>
      <c r="X21" s="37"/>
      <c r="Y21" s="36"/>
      <c r="Z21" s="36"/>
      <c r="AA21" s="36"/>
      <c r="AB21" s="36"/>
      <c r="AC21" s="36"/>
      <c r="AD21" s="36"/>
      <c r="AE21" s="36"/>
      <c r="AF21" s="36"/>
      <c r="AG21" s="36"/>
      <c r="AH21" s="36"/>
      <c r="AI21" s="36"/>
    </row>
    <row r="22" spans="1:35">
      <c r="A22" s="22" t="s">
        <v>39</v>
      </c>
      <c r="B22" s="30"/>
      <c r="C22" s="181">
        <v>1</v>
      </c>
      <c r="D22" s="30"/>
      <c r="E22" s="183">
        <v>2</v>
      </c>
      <c r="F22" s="183">
        <v>2</v>
      </c>
      <c r="G22" s="183">
        <v>0</v>
      </c>
      <c r="H22" s="183">
        <v>9</v>
      </c>
      <c r="I22" s="183">
        <v>221</v>
      </c>
      <c r="J22" s="183">
        <v>3</v>
      </c>
      <c r="K22" s="183">
        <v>4</v>
      </c>
      <c r="L22" s="183">
        <v>8</v>
      </c>
      <c r="M22" s="183">
        <v>6</v>
      </c>
      <c r="O22" s="35"/>
      <c r="P22" s="35"/>
      <c r="Q22" s="35"/>
      <c r="R22" s="35"/>
      <c r="S22" s="35"/>
      <c r="T22" s="35"/>
      <c r="U22" s="35"/>
      <c r="V22" s="35"/>
      <c r="W22" s="35"/>
      <c r="X22" s="35"/>
    </row>
    <row r="23" spans="1:35" s="18" customFormat="1">
      <c r="A23" s="23" t="s">
        <v>40</v>
      </c>
      <c r="B23" s="31"/>
      <c r="C23" s="182">
        <f>C21+C22</f>
        <v>605</v>
      </c>
      <c r="D23" s="31"/>
      <c r="E23" s="184">
        <f>E21+E22</f>
        <v>407</v>
      </c>
      <c r="F23" s="184">
        <f>F21+F22</f>
        <v>345</v>
      </c>
      <c r="G23" s="184">
        <f t="shared" ref="G23:M23" si="5">G21+G22</f>
        <v>526</v>
      </c>
      <c r="H23" s="184">
        <f t="shared" si="5"/>
        <v>544</v>
      </c>
      <c r="I23" s="184">
        <f t="shared" si="5"/>
        <v>684</v>
      </c>
      <c r="J23" s="184">
        <f t="shared" si="5"/>
        <v>545</v>
      </c>
      <c r="K23" s="184">
        <f t="shared" si="5"/>
        <v>471</v>
      </c>
      <c r="L23" s="184">
        <f t="shared" si="5"/>
        <v>450</v>
      </c>
      <c r="M23" s="184">
        <f t="shared" si="5"/>
        <v>479.6</v>
      </c>
      <c r="N23" s="36"/>
      <c r="O23" s="37"/>
      <c r="P23" s="37"/>
      <c r="Q23" s="37"/>
      <c r="R23" s="37"/>
      <c r="S23" s="37"/>
      <c r="T23" s="37"/>
      <c r="U23" s="37"/>
      <c r="V23" s="37"/>
      <c r="W23" s="37"/>
      <c r="X23" s="37"/>
      <c r="Y23" s="36"/>
      <c r="Z23" s="36"/>
      <c r="AA23" s="36"/>
      <c r="AB23" s="36"/>
      <c r="AC23" s="36"/>
      <c r="AD23" s="36"/>
      <c r="AE23" s="36"/>
      <c r="AF23" s="36"/>
      <c r="AG23" s="36"/>
      <c r="AH23" s="36"/>
      <c r="AI23" s="36"/>
    </row>
    <row r="24" spans="1:35" s="18" customFormat="1">
      <c r="A24" s="22"/>
      <c r="B24" s="19"/>
      <c r="C24" s="185"/>
      <c r="D24" s="185"/>
      <c r="E24" s="186"/>
      <c r="F24" s="186"/>
      <c r="G24" s="186"/>
      <c r="H24" s="186"/>
      <c r="I24" s="186"/>
      <c r="J24" s="186"/>
      <c r="K24" s="186"/>
      <c r="L24" s="186"/>
      <c r="M24" s="186"/>
      <c r="N24" s="36"/>
      <c r="O24" s="36"/>
      <c r="P24" s="37"/>
      <c r="Q24" s="36"/>
      <c r="R24" s="36"/>
      <c r="S24" s="36"/>
      <c r="T24" s="36"/>
      <c r="U24" s="36"/>
      <c r="V24" s="36"/>
      <c r="W24" s="36"/>
      <c r="X24" s="36"/>
      <c r="Y24" s="36"/>
      <c r="Z24" s="36"/>
      <c r="AA24" s="36"/>
      <c r="AB24" s="36"/>
      <c r="AC24" s="36"/>
      <c r="AD24" s="36"/>
      <c r="AE24" s="36"/>
      <c r="AF24" s="36"/>
      <c r="AG24" s="36"/>
      <c r="AH24" s="36"/>
      <c r="AI24" s="36"/>
    </row>
    <row r="25" spans="1:35" s="18" customFormat="1">
      <c r="A25" s="23" t="s">
        <v>41</v>
      </c>
      <c r="B25" s="31"/>
      <c r="C25" s="187">
        <f>C14+C23</f>
        <v>1421</v>
      </c>
      <c r="D25" s="31"/>
      <c r="E25" s="188">
        <f>E14+E23</f>
        <v>1233</v>
      </c>
      <c r="F25" s="188">
        <f>F14+F23</f>
        <v>1198</v>
      </c>
      <c r="G25" s="188">
        <f t="shared" ref="G25:M25" si="6">G14+G23</f>
        <v>1455</v>
      </c>
      <c r="H25" s="188">
        <f t="shared" si="6"/>
        <v>1214</v>
      </c>
      <c r="I25" s="188">
        <f t="shared" si="6"/>
        <v>1347</v>
      </c>
      <c r="J25" s="188">
        <f t="shared" si="6"/>
        <v>1215</v>
      </c>
      <c r="K25" s="188">
        <f t="shared" si="6"/>
        <v>1071</v>
      </c>
      <c r="L25" s="188">
        <f t="shared" si="6"/>
        <v>1012</v>
      </c>
      <c r="M25" s="188">
        <f t="shared" si="6"/>
        <v>1005.6</v>
      </c>
      <c r="N25" s="36"/>
      <c r="O25" s="37"/>
      <c r="P25" s="37"/>
      <c r="Q25" s="37"/>
      <c r="R25" s="37"/>
      <c r="S25" s="37"/>
      <c r="T25" s="37"/>
      <c r="U25" s="37"/>
      <c r="V25" s="37"/>
      <c r="W25" s="37"/>
      <c r="X25" s="37"/>
      <c r="Y25" s="36"/>
      <c r="Z25" s="36"/>
      <c r="AA25" s="36"/>
      <c r="AB25" s="36"/>
      <c r="AC25" s="36"/>
      <c r="AD25" s="36"/>
      <c r="AE25" s="36"/>
      <c r="AF25" s="36"/>
      <c r="AG25" s="36"/>
      <c r="AH25" s="36"/>
      <c r="AI25" s="36"/>
    </row>
    <row r="26" spans="1:35" s="18" customFormat="1" ht="3.6" customHeight="1">
      <c r="A26" s="22"/>
      <c r="B26" s="19"/>
      <c r="C26" s="185"/>
      <c r="D26" s="185"/>
      <c r="E26" s="186"/>
      <c r="F26" s="186"/>
      <c r="G26" s="186"/>
      <c r="H26" s="186"/>
      <c r="I26" s="186"/>
      <c r="J26" s="186"/>
      <c r="K26" s="186"/>
      <c r="L26" s="186"/>
      <c r="M26" s="186"/>
      <c r="N26" s="36"/>
      <c r="O26" s="36"/>
      <c r="P26" s="36"/>
      <c r="Q26" s="36"/>
      <c r="R26" s="36"/>
      <c r="S26" s="36"/>
      <c r="T26" s="36"/>
      <c r="U26" s="36"/>
      <c r="V26" s="36"/>
      <c r="W26" s="36"/>
      <c r="X26" s="36"/>
      <c r="Y26" s="36"/>
      <c r="Z26" s="36"/>
      <c r="AA26" s="36"/>
      <c r="AB26" s="36"/>
      <c r="AC26" s="36"/>
      <c r="AD26" s="36"/>
      <c r="AE26" s="36"/>
      <c r="AF26" s="36"/>
      <c r="AG26" s="36"/>
      <c r="AH26" s="36"/>
      <c r="AI26" s="36"/>
    </row>
    <row r="27" spans="1:35" s="18" customFormat="1">
      <c r="A27" s="22"/>
      <c r="B27" s="20"/>
      <c r="C27" s="186"/>
      <c r="D27" s="186"/>
      <c r="E27" s="186"/>
      <c r="F27" s="186"/>
      <c r="G27" s="186"/>
      <c r="H27" s="186"/>
      <c r="I27" s="186"/>
      <c r="J27" s="186"/>
      <c r="K27" s="186"/>
      <c r="L27" s="186"/>
      <c r="M27" s="186"/>
      <c r="N27" s="36"/>
      <c r="O27" s="36"/>
      <c r="P27" s="36"/>
      <c r="Q27" s="36"/>
      <c r="R27" s="36"/>
      <c r="S27" s="36"/>
      <c r="T27" s="36"/>
      <c r="U27" s="36"/>
      <c r="V27" s="36"/>
      <c r="W27" s="36"/>
      <c r="X27" s="36"/>
      <c r="Y27" s="36"/>
      <c r="Z27" s="36"/>
      <c r="AA27" s="36"/>
      <c r="AB27" s="36"/>
      <c r="AC27" s="36"/>
      <c r="AD27" s="36"/>
      <c r="AE27" s="36"/>
      <c r="AF27" s="36"/>
      <c r="AG27" s="36"/>
      <c r="AH27" s="36"/>
      <c r="AI27" s="36"/>
    </row>
    <row r="28" spans="1:35" s="18" customFormat="1">
      <c r="A28" s="22"/>
      <c r="B28" s="20"/>
      <c r="C28" s="186"/>
      <c r="D28" s="186"/>
      <c r="E28" s="186"/>
      <c r="F28" s="186"/>
      <c r="G28" s="186"/>
      <c r="H28" s="186"/>
      <c r="I28" s="186"/>
      <c r="J28" s="186"/>
      <c r="K28" s="186"/>
      <c r="L28" s="186"/>
      <c r="M28" s="186"/>
      <c r="N28" s="36"/>
      <c r="O28" s="36"/>
      <c r="P28" s="36"/>
      <c r="Q28" s="36"/>
      <c r="R28" s="36"/>
      <c r="S28" s="36"/>
      <c r="T28" s="36"/>
      <c r="U28" s="36"/>
      <c r="V28" s="36"/>
      <c r="W28" s="36"/>
      <c r="X28" s="36"/>
      <c r="Y28" s="36"/>
      <c r="Z28" s="36"/>
      <c r="AA28" s="36"/>
      <c r="AB28" s="36"/>
      <c r="AC28" s="36"/>
      <c r="AD28" s="36"/>
      <c r="AE28" s="36"/>
      <c r="AF28" s="36"/>
      <c r="AG28" s="36"/>
      <c r="AH28" s="36"/>
      <c r="AI28" s="36"/>
    </row>
    <row r="29" spans="1:35" ht="15.75">
      <c r="A29" s="32" t="s">
        <v>42</v>
      </c>
      <c r="B29" s="29"/>
      <c r="C29" s="189"/>
      <c r="D29" s="29"/>
      <c r="E29" s="189"/>
      <c r="F29" s="189"/>
      <c r="G29" s="189"/>
      <c r="H29" s="189"/>
      <c r="I29" s="189"/>
      <c r="J29" s="189"/>
      <c r="K29" s="189"/>
      <c r="L29" s="189"/>
      <c r="M29" s="189"/>
      <c r="O29" s="35"/>
      <c r="P29" s="35"/>
      <c r="Q29" s="35"/>
      <c r="R29" s="35"/>
      <c r="S29" s="35"/>
      <c r="T29" s="35"/>
      <c r="U29" s="35"/>
      <c r="V29" s="35"/>
      <c r="W29" s="35"/>
      <c r="X29" s="35"/>
    </row>
    <row r="30" spans="1:35">
      <c r="A30" s="22" t="s">
        <v>43</v>
      </c>
      <c r="B30" s="30"/>
      <c r="C30" s="181">
        <v>3</v>
      </c>
      <c r="D30" s="30"/>
      <c r="E30" s="190">
        <v>3</v>
      </c>
      <c r="F30" s="190">
        <v>3</v>
      </c>
      <c r="G30" s="183">
        <v>3</v>
      </c>
      <c r="H30" s="183">
        <v>3</v>
      </c>
      <c r="I30" s="183">
        <v>3</v>
      </c>
      <c r="J30" s="183">
        <v>3</v>
      </c>
      <c r="K30" s="183">
        <v>3</v>
      </c>
      <c r="L30" s="183">
        <v>3</v>
      </c>
      <c r="M30" s="183">
        <v>3</v>
      </c>
      <c r="O30" s="35"/>
      <c r="P30" s="35"/>
      <c r="Q30" s="35"/>
      <c r="R30" s="35"/>
      <c r="S30" s="35"/>
      <c r="T30" s="35"/>
      <c r="U30" s="35"/>
      <c r="V30" s="35"/>
      <c r="W30" s="35"/>
      <c r="X30" s="35"/>
    </row>
    <row r="31" spans="1:35">
      <c r="A31" s="22" t="s">
        <v>44</v>
      </c>
      <c r="B31" s="30"/>
      <c r="C31" s="181">
        <v>31</v>
      </c>
      <c r="D31" s="30"/>
      <c r="E31" s="190">
        <v>31</v>
      </c>
      <c r="F31" s="190">
        <v>31</v>
      </c>
      <c r="G31" s="183">
        <v>31</v>
      </c>
      <c r="H31" s="183">
        <v>31</v>
      </c>
      <c r="I31" s="183">
        <v>31</v>
      </c>
      <c r="J31" s="183">
        <v>31</v>
      </c>
      <c r="K31" s="183">
        <v>31</v>
      </c>
      <c r="L31" s="183">
        <v>31</v>
      </c>
      <c r="M31" s="183">
        <v>31</v>
      </c>
      <c r="O31" s="35"/>
      <c r="P31" s="35"/>
      <c r="Q31" s="35"/>
      <c r="R31" s="35"/>
      <c r="S31" s="35"/>
      <c r="T31" s="35"/>
      <c r="U31" s="35"/>
      <c r="V31" s="35"/>
      <c r="W31" s="35"/>
      <c r="X31" s="35"/>
    </row>
    <row r="32" spans="1:35">
      <c r="A32" s="22" t="s">
        <v>45</v>
      </c>
      <c r="B32" s="30"/>
      <c r="C32" s="181">
        <v>-4</v>
      </c>
      <c r="D32" s="30"/>
      <c r="E32" s="190">
        <v>-4</v>
      </c>
      <c r="F32" s="190">
        <v>-5</v>
      </c>
      <c r="G32" s="183">
        <v>-7</v>
      </c>
      <c r="H32" s="183">
        <v>-8</v>
      </c>
      <c r="I32" s="183">
        <v>-11</v>
      </c>
      <c r="J32" s="183">
        <v>-12</v>
      </c>
      <c r="K32" s="183">
        <v>-13</v>
      </c>
      <c r="L32" s="183">
        <v>-16</v>
      </c>
      <c r="M32" s="183">
        <v>-14</v>
      </c>
      <c r="O32" s="35"/>
      <c r="P32" s="35"/>
      <c r="Q32" s="35"/>
      <c r="R32" s="35"/>
      <c r="S32" s="35"/>
      <c r="T32" s="35"/>
      <c r="U32" s="35"/>
      <c r="V32" s="35"/>
      <c r="W32" s="35"/>
      <c r="X32" s="35"/>
    </row>
    <row r="33" spans="1:35">
      <c r="A33" s="22" t="s">
        <v>46</v>
      </c>
      <c r="B33" s="30"/>
      <c r="C33" s="181">
        <v>449</v>
      </c>
      <c r="D33" s="30"/>
      <c r="E33" s="190">
        <v>423</v>
      </c>
      <c r="F33" s="190">
        <v>403</v>
      </c>
      <c r="G33" s="183">
        <v>473</v>
      </c>
      <c r="H33" s="183">
        <v>511</v>
      </c>
      <c r="I33" s="183">
        <v>628</v>
      </c>
      <c r="J33" s="183">
        <v>605</v>
      </c>
      <c r="K33" s="183">
        <v>585</v>
      </c>
      <c r="L33" s="183">
        <v>552</v>
      </c>
      <c r="M33" s="183">
        <v>551</v>
      </c>
      <c r="O33" s="35"/>
      <c r="P33" s="35"/>
      <c r="Q33" s="35"/>
      <c r="R33" s="35"/>
      <c r="S33" s="35"/>
      <c r="T33" s="35"/>
      <c r="U33" s="35"/>
      <c r="V33" s="35"/>
      <c r="W33" s="35"/>
      <c r="X33" s="35"/>
    </row>
    <row r="34" spans="1:35" s="18" customFormat="1">
      <c r="A34" s="23" t="s">
        <v>47</v>
      </c>
      <c r="B34" s="31"/>
      <c r="C34" s="182">
        <f t="shared" ref="C34" si="7">SUM(C30:C33)</f>
        <v>479</v>
      </c>
      <c r="D34" s="31"/>
      <c r="E34" s="184">
        <f t="shared" ref="E34" si="8">SUM(E30:E33)</f>
        <v>453</v>
      </c>
      <c r="F34" s="184">
        <f t="shared" ref="F34:M34" si="9">SUM(F30:F33)</f>
        <v>432</v>
      </c>
      <c r="G34" s="184">
        <f t="shared" si="9"/>
        <v>500</v>
      </c>
      <c r="H34" s="184">
        <f t="shared" si="9"/>
        <v>537</v>
      </c>
      <c r="I34" s="184">
        <f t="shared" si="9"/>
        <v>651</v>
      </c>
      <c r="J34" s="184">
        <f t="shared" si="9"/>
        <v>627</v>
      </c>
      <c r="K34" s="184">
        <f t="shared" si="9"/>
        <v>606</v>
      </c>
      <c r="L34" s="184">
        <f t="shared" si="9"/>
        <v>570</v>
      </c>
      <c r="M34" s="184">
        <f t="shared" si="9"/>
        <v>571</v>
      </c>
      <c r="N34" s="36"/>
      <c r="O34" s="37"/>
      <c r="P34" s="37"/>
      <c r="Q34" s="37"/>
      <c r="R34" s="37"/>
      <c r="S34" s="37"/>
      <c r="T34" s="37"/>
      <c r="U34" s="37"/>
      <c r="V34" s="37"/>
      <c r="W34" s="37"/>
      <c r="X34" s="37"/>
      <c r="Y34" s="36"/>
      <c r="Z34" s="36"/>
      <c r="AA34" s="36"/>
      <c r="AB34" s="36"/>
      <c r="AC34" s="36"/>
      <c r="AD34" s="36"/>
      <c r="AE34" s="36"/>
      <c r="AF34" s="36"/>
      <c r="AG34" s="36"/>
      <c r="AH34" s="36"/>
      <c r="AI34" s="36"/>
    </row>
    <row r="35" spans="1:35">
      <c r="B35" s="19"/>
      <c r="C35" s="185"/>
      <c r="D35" s="185"/>
      <c r="E35" s="186"/>
      <c r="F35" s="186"/>
      <c r="G35" s="186"/>
      <c r="H35" s="186"/>
      <c r="I35" s="186"/>
      <c r="J35" s="186"/>
      <c r="K35" s="186"/>
      <c r="L35" s="186"/>
      <c r="M35" s="186"/>
    </row>
    <row r="36" spans="1:35">
      <c r="A36" s="22" t="s">
        <v>48</v>
      </c>
      <c r="B36" s="30"/>
      <c r="C36" s="181">
        <v>12</v>
      </c>
      <c r="D36" s="30"/>
      <c r="E36" s="183">
        <v>22</v>
      </c>
      <c r="F36" s="183">
        <v>22</v>
      </c>
      <c r="G36" s="183">
        <v>26</v>
      </c>
      <c r="H36" s="183">
        <v>27</v>
      </c>
      <c r="I36" s="183">
        <v>25</v>
      </c>
      <c r="J36" s="183">
        <v>28</v>
      </c>
      <c r="K36" s="183">
        <v>25</v>
      </c>
      <c r="L36" s="183">
        <v>27</v>
      </c>
      <c r="M36" s="183">
        <v>28</v>
      </c>
      <c r="O36" s="35"/>
      <c r="P36" s="35"/>
      <c r="Q36" s="35"/>
      <c r="R36" s="35"/>
      <c r="S36" s="35"/>
      <c r="T36" s="35"/>
      <c r="U36" s="35"/>
      <c r="V36" s="35"/>
      <c r="W36" s="35"/>
      <c r="X36" s="35"/>
    </row>
    <row r="37" spans="1:35">
      <c r="A37" s="22" t="s">
        <v>49</v>
      </c>
      <c r="B37" s="30"/>
      <c r="C37" s="181">
        <v>2</v>
      </c>
      <c r="D37" s="30"/>
      <c r="E37" s="183">
        <v>2</v>
      </c>
      <c r="F37" s="183">
        <v>2</v>
      </c>
      <c r="G37" s="183">
        <v>2</v>
      </c>
      <c r="H37" s="183">
        <v>2</v>
      </c>
      <c r="I37" s="183">
        <v>3</v>
      </c>
      <c r="J37" s="183">
        <v>5</v>
      </c>
      <c r="K37" s="183">
        <v>4</v>
      </c>
      <c r="L37" s="183">
        <v>4</v>
      </c>
      <c r="M37" s="183">
        <v>4</v>
      </c>
      <c r="O37" s="35"/>
      <c r="P37" s="35"/>
      <c r="Q37" s="35"/>
      <c r="R37" s="35"/>
      <c r="S37" s="35"/>
      <c r="T37" s="35"/>
      <c r="U37" s="35"/>
      <c r="V37" s="35"/>
      <c r="W37" s="35"/>
      <c r="X37" s="35"/>
    </row>
    <row r="38" spans="1:35">
      <c r="A38" s="22" t="s">
        <v>50</v>
      </c>
      <c r="B38" s="30"/>
      <c r="C38" s="181">
        <v>0</v>
      </c>
      <c r="D38" s="30"/>
      <c r="E38" s="183">
        <v>0</v>
      </c>
      <c r="F38" s="183">
        <v>0</v>
      </c>
      <c r="G38" s="183">
        <v>0</v>
      </c>
      <c r="H38" s="183">
        <v>0</v>
      </c>
      <c r="I38" s="183">
        <v>0</v>
      </c>
      <c r="J38" s="183">
        <v>0</v>
      </c>
      <c r="K38" s="183">
        <v>0</v>
      </c>
      <c r="L38" s="183">
        <v>0</v>
      </c>
      <c r="M38" s="183">
        <v>0</v>
      </c>
      <c r="O38" s="35"/>
      <c r="P38" s="35"/>
      <c r="Q38" s="35"/>
      <c r="R38" s="35"/>
      <c r="S38" s="35"/>
      <c r="T38" s="35"/>
      <c r="U38" s="35"/>
      <c r="V38" s="35"/>
      <c r="W38" s="35"/>
      <c r="X38" s="35"/>
    </row>
    <row r="39" spans="1:35">
      <c r="A39" s="147" t="s">
        <v>51</v>
      </c>
      <c r="B39" s="30"/>
      <c r="C39" s="181">
        <v>110</v>
      </c>
      <c r="D39" s="30"/>
      <c r="E39" s="183">
        <v>160</v>
      </c>
      <c r="F39" s="183">
        <v>160</v>
      </c>
      <c r="G39" s="183">
        <v>160</v>
      </c>
      <c r="H39" s="183">
        <v>186</v>
      </c>
      <c r="I39" s="183">
        <v>193</v>
      </c>
      <c r="J39" s="183">
        <v>103</v>
      </c>
      <c r="K39" s="183">
        <v>138</v>
      </c>
      <c r="L39" s="183">
        <v>124</v>
      </c>
      <c r="M39" s="183">
        <v>119</v>
      </c>
      <c r="O39" s="35"/>
      <c r="P39" s="35"/>
      <c r="Q39" s="35"/>
      <c r="R39" s="35"/>
      <c r="S39" s="35"/>
      <c r="T39" s="35"/>
      <c r="U39" s="35"/>
      <c r="V39" s="35"/>
      <c r="W39" s="35"/>
      <c r="X39" s="35"/>
    </row>
    <row r="40" spans="1:35">
      <c r="A40" s="147" t="s">
        <v>52</v>
      </c>
      <c r="B40" s="30"/>
      <c r="C40" s="181">
        <v>208</v>
      </c>
      <c r="D40" s="30"/>
      <c r="E40" s="183">
        <v>214</v>
      </c>
      <c r="F40" s="183">
        <v>218</v>
      </c>
      <c r="G40" s="183">
        <v>174</v>
      </c>
      <c r="H40" s="183">
        <v>0</v>
      </c>
      <c r="I40" s="183">
        <v>0</v>
      </c>
      <c r="J40" s="183">
        <v>0</v>
      </c>
      <c r="K40" s="183">
        <v>0</v>
      </c>
      <c r="L40" s="183">
        <v>0</v>
      </c>
      <c r="M40" s="183">
        <v>0</v>
      </c>
      <c r="O40" s="35"/>
      <c r="P40" s="35"/>
      <c r="Q40" s="35"/>
      <c r="R40" s="35"/>
      <c r="S40" s="35"/>
      <c r="T40" s="35"/>
      <c r="U40" s="35"/>
      <c r="V40" s="35"/>
      <c r="W40" s="35"/>
      <c r="X40" s="35"/>
    </row>
    <row r="41" spans="1:35" s="18" customFormat="1">
      <c r="A41" s="23" t="s">
        <v>53</v>
      </c>
      <c r="B41" s="31"/>
      <c r="C41" s="182">
        <f>SUM(C36:C40)</f>
        <v>332</v>
      </c>
      <c r="D41" s="31"/>
      <c r="E41" s="184">
        <f>SUM(E36:E40)</f>
        <v>398</v>
      </c>
      <c r="F41" s="184">
        <f>SUM(F36:F40)</f>
        <v>402</v>
      </c>
      <c r="G41" s="184">
        <f>SUM(G36:G40)</f>
        <v>362</v>
      </c>
      <c r="H41" s="184">
        <f t="shared" ref="H41:M41" si="10">SUM(H36:H40)</f>
        <v>215</v>
      </c>
      <c r="I41" s="184">
        <f t="shared" si="10"/>
        <v>221</v>
      </c>
      <c r="J41" s="184">
        <f t="shared" si="10"/>
        <v>136</v>
      </c>
      <c r="K41" s="184">
        <f t="shared" si="10"/>
        <v>167</v>
      </c>
      <c r="L41" s="184">
        <f t="shared" si="10"/>
        <v>155</v>
      </c>
      <c r="M41" s="184">
        <f t="shared" si="10"/>
        <v>151</v>
      </c>
      <c r="N41" s="36"/>
      <c r="O41" s="37"/>
      <c r="P41" s="37"/>
      <c r="Q41" s="37"/>
      <c r="R41" s="37"/>
      <c r="S41" s="37"/>
      <c r="T41" s="37"/>
      <c r="U41" s="37"/>
      <c r="V41" s="37"/>
      <c r="W41" s="37"/>
      <c r="X41" s="37"/>
      <c r="Y41" s="36"/>
      <c r="Z41" s="36"/>
      <c r="AA41" s="36"/>
      <c r="AB41" s="36"/>
      <c r="AC41" s="36"/>
      <c r="AD41" s="36"/>
      <c r="AE41" s="36"/>
      <c r="AF41" s="36"/>
      <c r="AG41" s="36"/>
      <c r="AH41" s="36"/>
      <c r="AI41" s="36"/>
    </row>
    <row r="42" spans="1:35">
      <c r="B42" s="30"/>
      <c r="C42" s="181"/>
      <c r="D42" s="30"/>
      <c r="E42" s="183"/>
      <c r="F42" s="183"/>
      <c r="G42" s="183"/>
      <c r="H42" s="183"/>
      <c r="I42" s="183"/>
      <c r="J42" s="183"/>
      <c r="K42" s="183"/>
      <c r="L42" s="183"/>
      <c r="M42" s="183"/>
      <c r="O42" s="35"/>
      <c r="P42" s="35"/>
      <c r="Q42" s="35"/>
      <c r="R42" s="35"/>
      <c r="S42" s="35"/>
      <c r="T42" s="35"/>
      <c r="U42" s="35"/>
      <c r="V42" s="35"/>
      <c r="W42" s="35"/>
      <c r="X42" s="35"/>
    </row>
    <row r="43" spans="1:35">
      <c r="A43" s="22" t="s">
        <v>54</v>
      </c>
      <c r="B43" s="30"/>
      <c r="C43" s="181">
        <v>0</v>
      </c>
      <c r="D43" s="30"/>
      <c r="E43" s="183">
        <v>0</v>
      </c>
      <c r="F43" s="183">
        <v>3</v>
      </c>
      <c r="G43" s="183">
        <v>8</v>
      </c>
      <c r="H43" s="183">
        <v>16</v>
      </c>
      <c r="I43" s="183">
        <v>0</v>
      </c>
      <c r="J43" s="183">
        <v>0</v>
      </c>
      <c r="K43" s="183">
        <v>0</v>
      </c>
      <c r="L43" s="183">
        <v>0</v>
      </c>
      <c r="M43" s="183">
        <v>0</v>
      </c>
      <c r="O43" s="35"/>
      <c r="P43" s="35"/>
      <c r="Q43" s="35"/>
      <c r="R43" s="35"/>
      <c r="S43" s="35"/>
      <c r="T43" s="35"/>
      <c r="U43" s="35"/>
      <c r="V43" s="35"/>
      <c r="W43" s="35"/>
      <c r="X43" s="35"/>
    </row>
    <row r="44" spans="1:35">
      <c r="A44" s="147" t="s">
        <v>55</v>
      </c>
      <c r="B44" s="30"/>
      <c r="C44" s="181">
        <v>30</v>
      </c>
      <c r="D44" s="30"/>
      <c r="E44" s="183">
        <v>0</v>
      </c>
      <c r="F44" s="183">
        <v>0</v>
      </c>
      <c r="G44" s="183">
        <v>77</v>
      </c>
      <c r="H44" s="183">
        <v>14</v>
      </c>
      <c r="I44" s="183">
        <v>14</v>
      </c>
      <c r="J44" s="183">
        <v>71</v>
      </c>
      <c r="K44" s="183">
        <v>0</v>
      </c>
      <c r="L44" s="183">
        <v>0</v>
      </c>
      <c r="M44" s="183">
        <v>53.2</v>
      </c>
      <c r="O44" s="35"/>
      <c r="P44" s="35"/>
      <c r="Q44" s="35"/>
      <c r="R44" s="35"/>
      <c r="S44" s="35"/>
      <c r="T44" s="35"/>
      <c r="U44" s="35"/>
      <c r="V44" s="35"/>
      <c r="W44" s="35"/>
      <c r="X44" s="35"/>
    </row>
    <row r="45" spans="1:35">
      <c r="A45" s="147" t="s">
        <v>56</v>
      </c>
      <c r="B45" s="30"/>
      <c r="C45" s="181">
        <v>55</v>
      </c>
      <c r="D45" s="30"/>
      <c r="E45" s="183">
        <v>1</v>
      </c>
      <c r="F45" s="183">
        <v>18</v>
      </c>
      <c r="G45" s="183">
        <v>26</v>
      </c>
      <c r="H45" s="183">
        <v>0</v>
      </c>
      <c r="I45" s="183">
        <v>0</v>
      </c>
      <c r="J45" s="183">
        <v>0</v>
      </c>
      <c r="K45" s="183">
        <v>0</v>
      </c>
      <c r="L45" s="183">
        <v>0</v>
      </c>
      <c r="M45" s="183">
        <v>0</v>
      </c>
      <c r="O45" s="35"/>
      <c r="P45" s="35"/>
      <c r="Q45" s="35"/>
      <c r="R45" s="35"/>
      <c r="S45" s="35"/>
      <c r="T45" s="35"/>
      <c r="U45" s="35"/>
      <c r="V45" s="35"/>
      <c r="W45" s="35"/>
      <c r="X45" s="35"/>
    </row>
    <row r="46" spans="1:35">
      <c r="A46" s="147" t="s">
        <v>57</v>
      </c>
      <c r="B46" s="30"/>
      <c r="C46" s="181">
        <v>21</v>
      </c>
      <c r="D46" s="30"/>
      <c r="E46" s="183">
        <v>20</v>
      </c>
      <c r="F46" s="183">
        <v>19</v>
      </c>
      <c r="G46" s="183">
        <v>15</v>
      </c>
      <c r="H46" s="183">
        <v>0</v>
      </c>
      <c r="I46" s="183">
        <v>0</v>
      </c>
      <c r="J46" s="183">
        <v>0</v>
      </c>
      <c r="K46" s="183">
        <v>0</v>
      </c>
      <c r="L46" s="183">
        <v>0</v>
      </c>
      <c r="M46" s="183">
        <v>0</v>
      </c>
      <c r="O46" s="35"/>
      <c r="P46" s="35"/>
      <c r="Q46" s="35"/>
      <c r="R46" s="35"/>
      <c r="S46" s="35"/>
      <c r="T46" s="35"/>
      <c r="U46" s="35"/>
      <c r="V46" s="35"/>
      <c r="W46" s="35"/>
      <c r="X46" s="35"/>
    </row>
    <row r="47" spans="1:35">
      <c r="A47" s="22" t="s">
        <v>58</v>
      </c>
      <c r="B47" s="30"/>
      <c r="C47" s="181">
        <v>364</v>
      </c>
      <c r="D47" s="30"/>
      <c r="E47" s="183">
        <v>255</v>
      </c>
      <c r="F47" s="183">
        <v>217</v>
      </c>
      <c r="G47" s="183">
        <v>350</v>
      </c>
      <c r="H47" s="183">
        <v>339</v>
      </c>
      <c r="I47" s="183">
        <v>252</v>
      </c>
      <c r="J47" s="183">
        <v>294</v>
      </c>
      <c r="K47" s="183">
        <v>207</v>
      </c>
      <c r="L47" s="183">
        <v>200</v>
      </c>
      <c r="M47" s="183">
        <v>148</v>
      </c>
      <c r="O47" s="35"/>
      <c r="P47" s="35"/>
      <c r="Q47" s="35"/>
      <c r="R47" s="35"/>
      <c r="S47" s="35"/>
      <c r="T47" s="35"/>
      <c r="U47" s="35"/>
      <c r="V47" s="35"/>
      <c r="W47" s="35"/>
      <c r="X47" s="35"/>
    </row>
    <row r="48" spans="1:35">
      <c r="A48" s="22" t="s">
        <v>37</v>
      </c>
      <c r="B48" s="30"/>
      <c r="C48" s="181">
        <v>7</v>
      </c>
      <c r="D48" s="30"/>
      <c r="E48" s="183">
        <v>3</v>
      </c>
      <c r="F48" s="183">
        <v>1</v>
      </c>
      <c r="G48" s="183">
        <v>0</v>
      </c>
      <c r="H48" s="183">
        <v>0</v>
      </c>
      <c r="I48" s="183">
        <v>1</v>
      </c>
      <c r="J48" s="183">
        <v>0</v>
      </c>
      <c r="K48" s="183">
        <v>6</v>
      </c>
      <c r="L48" s="183">
        <v>0</v>
      </c>
      <c r="M48" s="183">
        <v>3.5</v>
      </c>
      <c r="O48" s="35"/>
      <c r="P48" s="35"/>
      <c r="Q48" s="35"/>
      <c r="R48" s="35"/>
      <c r="S48" s="35"/>
      <c r="T48" s="35"/>
      <c r="U48" s="35"/>
      <c r="V48" s="35"/>
      <c r="W48" s="35"/>
      <c r="X48" s="35"/>
    </row>
    <row r="49" spans="1:35">
      <c r="A49" s="22" t="s">
        <v>59</v>
      </c>
      <c r="B49" s="30"/>
      <c r="C49" s="181">
        <v>29</v>
      </c>
      <c r="D49" s="30"/>
      <c r="E49" s="183">
        <v>22</v>
      </c>
      <c r="F49" s="183">
        <v>37</v>
      </c>
      <c r="G49" s="183">
        <v>33</v>
      </c>
      <c r="H49" s="183">
        <v>19</v>
      </c>
      <c r="I49" s="183">
        <v>19</v>
      </c>
      <c r="J49" s="183">
        <v>24</v>
      </c>
      <c r="K49" s="183">
        <v>26</v>
      </c>
      <c r="L49" s="183">
        <v>33</v>
      </c>
      <c r="M49" s="183">
        <v>32.700000000000003</v>
      </c>
      <c r="O49" s="35"/>
      <c r="P49" s="35"/>
      <c r="Q49" s="35"/>
      <c r="R49" s="35"/>
      <c r="S49" s="35"/>
      <c r="T49" s="35"/>
      <c r="U49" s="35"/>
      <c r="V49" s="35"/>
      <c r="W49" s="35"/>
      <c r="X49" s="35"/>
    </row>
    <row r="50" spans="1:35">
      <c r="A50" s="22" t="s">
        <v>60</v>
      </c>
      <c r="B50" s="30"/>
      <c r="C50" s="181">
        <v>104</v>
      </c>
      <c r="D50" s="30"/>
      <c r="E50" s="183">
        <v>81</v>
      </c>
      <c r="F50" s="183">
        <v>69</v>
      </c>
      <c r="G50" s="183">
        <v>84</v>
      </c>
      <c r="H50" s="183">
        <v>74</v>
      </c>
      <c r="I50" s="183">
        <v>66</v>
      </c>
      <c r="J50" s="183">
        <v>63</v>
      </c>
      <c r="K50" s="183">
        <v>59</v>
      </c>
      <c r="L50" s="183">
        <v>54</v>
      </c>
      <c r="M50" s="183">
        <v>46.3</v>
      </c>
      <c r="O50" s="35"/>
      <c r="P50" s="35"/>
      <c r="Q50" s="35"/>
      <c r="R50" s="35"/>
      <c r="S50" s="35"/>
      <c r="T50" s="35"/>
      <c r="U50" s="35"/>
      <c r="V50" s="35"/>
      <c r="W50" s="35"/>
      <c r="X50" s="35"/>
    </row>
    <row r="51" spans="1:35" s="18" customFormat="1">
      <c r="A51" s="23"/>
      <c r="B51" s="31"/>
      <c r="C51" s="182">
        <f>SUM(C43:C50)</f>
        <v>610</v>
      </c>
      <c r="D51" s="31"/>
      <c r="E51" s="184">
        <f>SUM(E43:E50)</f>
        <v>382</v>
      </c>
      <c r="F51" s="184">
        <f>SUM(F43:F50)</f>
        <v>364</v>
      </c>
      <c r="G51" s="184">
        <f>SUM(G43:G50)</f>
        <v>593</v>
      </c>
      <c r="H51" s="184">
        <f t="shared" ref="H51:M51" si="11">SUM(H43:H50)</f>
        <v>462</v>
      </c>
      <c r="I51" s="184">
        <f t="shared" si="11"/>
        <v>352</v>
      </c>
      <c r="J51" s="184">
        <f t="shared" si="11"/>
        <v>452</v>
      </c>
      <c r="K51" s="184">
        <f t="shared" si="11"/>
        <v>298</v>
      </c>
      <c r="L51" s="184">
        <f t="shared" si="11"/>
        <v>287</v>
      </c>
      <c r="M51" s="184">
        <f t="shared" si="11"/>
        <v>283.7</v>
      </c>
      <c r="N51" s="36"/>
      <c r="O51" s="37"/>
      <c r="P51" s="37"/>
      <c r="Q51" s="37"/>
      <c r="R51" s="37"/>
      <c r="S51" s="37"/>
      <c r="T51" s="37"/>
      <c r="U51" s="37"/>
      <c r="V51" s="37"/>
      <c r="W51" s="37"/>
      <c r="X51" s="37"/>
      <c r="Y51" s="36"/>
      <c r="Z51" s="36"/>
      <c r="AA51" s="36"/>
      <c r="AB51" s="36"/>
      <c r="AC51" s="36"/>
      <c r="AD51" s="36"/>
      <c r="AE51" s="36"/>
      <c r="AF51" s="36"/>
      <c r="AG51" s="36"/>
      <c r="AH51" s="36"/>
      <c r="AI51" s="36"/>
    </row>
    <row r="52" spans="1:35">
      <c r="A52" s="144" t="s">
        <v>61</v>
      </c>
      <c r="B52" s="30"/>
      <c r="C52" s="181">
        <v>0</v>
      </c>
      <c r="D52" s="30"/>
      <c r="E52" s="183">
        <v>0</v>
      </c>
      <c r="F52" s="183">
        <v>0</v>
      </c>
      <c r="G52" s="183">
        <v>0</v>
      </c>
      <c r="H52" s="183">
        <v>0</v>
      </c>
      <c r="I52" s="183">
        <v>123</v>
      </c>
      <c r="J52" s="183">
        <v>0</v>
      </c>
      <c r="K52" s="183">
        <v>0</v>
      </c>
      <c r="L52" s="183">
        <v>0</v>
      </c>
      <c r="M52" s="183">
        <v>0</v>
      </c>
      <c r="O52" s="35"/>
      <c r="P52" s="35"/>
      <c r="Q52" s="35"/>
      <c r="R52" s="35"/>
      <c r="S52" s="35"/>
      <c r="T52" s="35"/>
      <c r="U52" s="35"/>
      <c r="V52" s="35"/>
      <c r="W52" s="35"/>
      <c r="X52" s="35"/>
    </row>
    <row r="53" spans="1:35" s="18" customFormat="1">
      <c r="A53" s="23" t="s">
        <v>62</v>
      </c>
      <c r="B53" s="31"/>
      <c r="C53" s="182">
        <f>C51+C52</f>
        <v>610</v>
      </c>
      <c r="D53" s="31"/>
      <c r="E53" s="184">
        <f>E51+E52</f>
        <v>382</v>
      </c>
      <c r="F53" s="184">
        <f>F51+F52</f>
        <v>364</v>
      </c>
      <c r="G53" s="184">
        <f>G51+G52</f>
        <v>593</v>
      </c>
      <c r="H53" s="184">
        <f t="shared" ref="H53:M53" si="12">H51+H52</f>
        <v>462</v>
      </c>
      <c r="I53" s="184">
        <f t="shared" si="12"/>
        <v>475</v>
      </c>
      <c r="J53" s="184">
        <f t="shared" si="12"/>
        <v>452</v>
      </c>
      <c r="K53" s="184">
        <f t="shared" si="12"/>
        <v>298</v>
      </c>
      <c r="L53" s="184">
        <f t="shared" si="12"/>
        <v>287</v>
      </c>
      <c r="M53" s="184">
        <f t="shared" si="12"/>
        <v>283.7</v>
      </c>
      <c r="N53" s="36"/>
      <c r="O53" s="37"/>
      <c r="P53" s="37"/>
      <c r="Q53" s="37"/>
      <c r="R53" s="37"/>
      <c r="S53" s="37"/>
      <c r="T53" s="37"/>
      <c r="U53" s="37"/>
      <c r="V53" s="37"/>
      <c r="W53" s="37"/>
      <c r="X53" s="37"/>
      <c r="Y53" s="36"/>
      <c r="Z53" s="36"/>
      <c r="AA53" s="36"/>
      <c r="AB53" s="36"/>
      <c r="AC53" s="36"/>
      <c r="AD53" s="36"/>
      <c r="AE53" s="36"/>
      <c r="AF53" s="36"/>
      <c r="AG53" s="36"/>
      <c r="AH53" s="36"/>
      <c r="AI53" s="36"/>
    </row>
    <row r="54" spans="1:35">
      <c r="B54" s="30"/>
      <c r="C54" s="181"/>
      <c r="D54" s="30"/>
      <c r="E54" s="183"/>
      <c r="F54" s="183"/>
      <c r="G54" s="183"/>
      <c r="H54" s="183"/>
      <c r="I54" s="183"/>
      <c r="J54" s="183"/>
      <c r="K54" s="183"/>
      <c r="L54" s="183"/>
      <c r="M54" s="183"/>
      <c r="O54" s="35"/>
      <c r="P54" s="35"/>
      <c r="Q54" s="35"/>
      <c r="R54" s="35"/>
      <c r="S54" s="35"/>
      <c r="T54" s="35"/>
      <c r="U54" s="35"/>
      <c r="V54" s="35"/>
      <c r="W54" s="35"/>
      <c r="X54" s="35"/>
    </row>
    <row r="55" spans="1:35" s="18" customFormat="1">
      <c r="A55" s="23" t="s">
        <v>63</v>
      </c>
      <c r="B55" s="31"/>
      <c r="C55" s="187">
        <f>C34+C41+C53</f>
        <v>1421</v>
      </c>
      <c r="D55" s="31"/>
      <c r="E55" s="188">
        <f>E34+E41+E53</f>
        <v>1233</v>
      </c>
      <c r="F55" s="188">
        <f>F34+F41+F53</f>
        <v>1198</v>
      </c>
      <c r="G55" s="188">
        <f>G34+G41+G53</f>
        <v>1455</v>
      </c>
      <c r="H55" s="188">
        <f t="shared" ref="H55:M55" si="13">H34+H41+H53</f>
        <v>1214</v>
      </c>
      <c r="I55" s="188">
        <f t="shared" si="13"/>
        <v>1347</v>
      </c>
      <c r="J55" s="188">
        <f t="shared" si="13"/>
        <v>1215</v>
      </c>
      <c r="K55" s="188">
        <f t="shared" si="13"/>
        <v>1071</v>
      </c>
      <c r="L55" s="188">
        <f t="shared" si="13"/>
        <v>1012</v>
      </c>
      <c r="M55" s="188">
        <f t="shared" si="13"/>
        <v>1005.7</v>
      </c>
      <c r="N55" s="36"/>
      <c r="O55" s="37"/>
      <c r="P55" s="37"/>
      <c r="Q55" s="37"/>
      <c r="R55" s="37"/>
      <c r="S55" s="37"/>
      <c r="T55" s="37"/>
      <c r="U55" s="37"/>
      <c r="V55" s="37"/>
      <c r="W55" s="37"/>
      <c r="X55" s="37"/>
      <c r="Y55" s="36"/>
      <c r="Z55" s="36"/>
      <c r="AA55" s="36"/>
      <c r="AB55" s="36"/>
      <c r="AC55" s="36"/>
      <c r="AD55" s="36"/>
      <c r="AE55" s="36"/>
      <c r="AF55" s="36"/>
      <c r="AG55" s="36"/>
      <c r="AH55" s="36"/>
      <c r="AI55" s="36"/>
    </row>
    <row r="56" spans="1:35" s="18" customFormat="1" ht="3.6" customHeight="1">
      <c r="A56" s="22"/>
      <c r="B56" s="19"/>
      <c r="C56" s="185"/>
      <c r="D56" s="185"/>
      <c r="E56" s="186"/>
      <c r="F56" s="186"/>
      <c r="G56" s="186"/>
      <c r="H56" s="186"/>
      <c r="I56" s="186"/>
      <c r="J56" s="186"/>
      <c r="K56" s="186"/>
      <c r="L56" s="186"/>
      <c r="M56" s="186"/>
      <c r="N56" s="36"/>
      <c r="O56" s="36"/>
      <c r="P56" s="36"/>
      <c r="Q56" s="36"/>
      <c r="R56" s="36"/>
      <c r="S56" s="36"/>
      <c r="T56" s="36"/>
      <c r="U56" s="36"/>
      <c r="V56" s="36"/>
      <c r="W56" s="36"/>
      <c r="X56" s="36"/>
      <c r="Y56" s="36"/>
      <c r="Z56" s="36"/>
      <c r="AA56" s="36"/>
      <c r="AB56" s="36"/>
      <c r="AC56" s="36"/>
      <c r="AD56" s="36"/>
      <c r="AE56" s="36"/>
      <c r="AF56" s="36"/>
      <c r="AG56" s="36"/>
      <c r="AH56" s="36"/>
      <c r="AI56" s="36"/>
    </row>
    <row r="57" spans="1:35" s="24" customFormat="1">
      <c r="A57" s="22"/>
      <c r="C57" s="172"/>
      <c r="D57" s="172"/>
      <c r="E57" s="172"/>
      <c r="F57" s="172"/>
      <c r="G57" s="172"/>
      <c r="H57" s="172"/>
      <c r="I57" s="172"/>
      <c r="J57" s="172"/>
      <c r="K57" s="172"/>
      <c r="L57" s="172"/>
      <c r="M57" s="172"/>
    </row>
    <row r="58" spans="1:35" s="24" customFormat="1">
      <c r="A58" s="22"/>
      <c r="C58" s="172"/>
      <c r="D58" s="172"/>
      <c r="E58" s="172"/>
      <c r="F58" s="172"/>
      <c r="G58" s="172"/>
      <c r="H58" s="172"/>
      <c r="I58" s="172"/>
      <c r="J58" s="172"/>
      <c r="K58" s="172"/>
      <c r="L58" s="172"/>
      <c r="M58" s="172"/>
    </row>
    <row r="59" spans="1:35" s="24" customFormat="1">
      <c r="A59" s="22"/>
      <c r="C59" s="172"/>
      <c r="D59" s="172"/>
      <c r="E59" s="172"/>
      <c r="F59" s="172"/>
      <c r="G59" s="172"/>
      <c r="H59" s="172"/>
      <c r="I59" s="172"/>
      <c r="J59" s="172"/>
      <c r="K59" s="172"/>
      <c r="L59" s="172"/>
      <c r="M59" s="172"/>
      <c r="N59" s="172"/>
    </row>
    <row r="60" spans="1:35" s="24" customFormat="1">
      <c r="A60" s="22"/>
      <c r="C60" s="172"/>
      <c r="D60" s="172"/>
      <c r="E60" s="172"/>
      <c r="F60" s="172"/>
      <c r="G60" s="172"/>
      <c r="H60" s="172"/>
      <c r="I60" s="172"/>
      <c r="J60" s="172"/>
      <c r="K60" s="172"/>
      <c r="L60" s="172"/>
      <c r="M60" s="172"/>
    </row>
    <row r="61" spans="1:35" s="24" customFormat="1">
      <c r="A61" s="22"/>
      <c r="C61" s="172"/>
      <c r="D61" s="172"/>
      <c r="E61" s="172"/>
      <c r="F61" s="172"/>
      <c r="G61" s="172"/>
      <c r="H61" s="172"/>
      <c r="I61" s="172"/>
      <c r="J61" s="172"/>
      <c r="K61" s="172"/>
      <c r="L61" s="172"/>
      <c r="M61" s="172"/>
    </row>
    <row r="62" spans="1:35" s="24" customFormat="1">
      <c r="A62" s="22"/>
      <c r="C62" s="172"/>
      <c r="D62" s="172"/>
      <c r="E62" s="172"/>
      <c r="F62" s="172"/>
      <c r="G62" s="172"/>
      <c r="H62" s="172"/>
      <c r="I62" s="172"/>
      <c r="J62" s="172"/>
      <c r="K62" s="172"/>
      <c r="L62" s="172"/>
      <c r="M62" s="172"/>
    </row>
    <row r="63" spans="1:35" s="24" customFormat="1">
      <c r="A63" s="22"/>
      <c r="C63" s="172"/>
      <c r="D63" s="172"/>
      <c r="E63" s="172"/>
      <c r="F63" s="172"/>
      <c r="G63" s="172"/>
      <c r="H63" s="172"/>
      <c r="I63" s="172"/>
      <c r="J63" s="172"/>
      <c r="K63" s="172"/>
      <c r="L63" s="172"/>
      <c r="M63" s="172"/>
    </row>
    <row r="64" spans="1:35" s="24" customFormat="1">
      <c r="A64" s="22"/>
      <c r="C64" s="172"/>
      <c r="D64" s="172"/>
      <c r="E64" s="172"/>
      <c r="F64" s="172"/>
      <c r="G64" s="172"/>
      <c r="H64" s="172"/>
      <c r="I64" s="172"/>
      <c r="J64" s="172"/>
      <c r="K64" s="172"/>
      <c r="L64" s="172"/>
      <c r="M64" s="172"/>
    </row>
    <row r="65" spans="1:13" s="24" customFormat="1">
      <c r="A65" s="22"/>
      <c r="C65" s="172"/>
      <c r="D65" s="172"/>
      <c r="E65" s="172"/>
      <c r="F65" s="172"/>
      <c r="G65" s="172"/>
      <c r="H65" s="172"/>
      <c r="I65" s="172"/>
      <c r="J65" s="172"/>
      <c r="K65" s="172"/>
      <c r="L65" s="172"/>
      <c r="M65" s="172"/>
    </row>
    <row r="66" spans="1:13" s="24" customFormat="1">
      <c r="A66" s="22"/>
      <c r="C66" s="172"/>
      <c r="D66" s="172"/>
      <c r="E66" s="172"/>
      <c r="F66" s="172"/>
      <c r="G66" s="172"/>
      <c r="H66" s="172"/>
      <c r="I66" s="172"/>
      <c r="J66" s="172"/>
      <c r="K66" s="172"/>
      <c r="L66" s="172"/>
      <c r="M66" s="172"/>
    </row>
    <row r="67" spans="1:13" s="24" customFormat="1">
      <c r="A67" s="22"/>
      <c r="C67" s="172"/>
      <c r="D67" s="172"/>
      <c r="E67" s="172"/>
      <c r="F67" s="172"/>
      <c r="G67" s="172"/>
      <c r="H67" s="172"/>
      <c r="I67" s="172"/>
      <c r="J67" s="172"/>
      <c r="K67" s="172"/>
      <c r="L67" s="172"/>
      <c r="M67" s="172"/>
    </row>
    <row r="68" spans="1:13" s="24" customFormat="1">
      <c r="A68" s="22"/>
      <c r="C68" s="172"/>
      <c r="D68" s="172"/>
      <c r="E68" s="172"/>
      <c r="F68" s="172"/>
      <c r="G68" s="172"/>
      <c r="H68" s="172"/>
      <c r="I68" s="172"/>
      <c r="J68" s="172"/>
      <c r="K68" s="172"/>
      <c r="L68" s="172"/>
      <c r="M68" s="172"/>
    </row>
    <row r="69" spans="1:13" s="24" customFormat="1">
      <c r="A69" s="22"/>
      <c r="C69" s="172"/>
      <c r="D69" s="172"/>
      <c r="E69" s="172"/>
      <c r="F69" s="172"/>
      <c r="G69" s="172"/>
      <c r="H69" s="172"/>
      <c r="I69" s="172"/>
      <c r="J69" s="172"/>
      <c r="K69" s="172"/>
      <c r="L69" s="172"/>
      <c r="M69" s="172"/>
    </row>
    <row r="70" spans="1:13" s="24" customFormat="1">
      <c r="A70" s="22"/>
      <c r="C70" s="172"/>
      <c r="D70" s="172"/>
      <c r="E70" s="172"/>
      <c r="F70" s="172"/>
      <c r="G70" s="172"/>
      <c r="H70" s="172"/>
      <c r="I70" s="172"/>
      <c r="J70" s="172"/>
      <c r="K70" s="172"/>
      <c r="L70" s="172"/>
      <c r="M70" s="172"/>
    </row>
    <row r="71" spans="1:13" s="24" customFormat="1">
      <c r="A71" s="22"/>
      <c r="C71" s="172"/>
      <c r="D71" s="172"/>
      <c r="E71" s="172"/>
      <c r="F71" s="172"/>
      <c r="G71" s="172"/>
      <c r="H71" s="172"/>
      <c r="I71" s="172"/>
      <c r="J71" s="172"/>
      <c r="K71" s="172"/>
      <c r="L71" s="172"/>
      <c r="M71" s="172"/>
    </row>
    <row r="72" spans="1:13" s="24" customFormat="1">
      <c r="A72" s="22"/>
      <c r="C72" s="172"/>
      <c r="D72" s="172"/>
      <c r="E72" s="172"/>
      <c r="F72" s="172"/>
      <c r="G72" s="172"/>
      <c r="H72" s="172"/>
      <c r="I72" s="172"/>
      <c r="J72" s="172"/>
      <c r="K72" s="172"/>
      <c r="L72" s="172"/>
      <c r="M72" s="172"/>
    </row>
    <row r="73" spans="1:13" s="24" customFormat="1">
      <c r="A73" s="22"/>
      <c r="C73" s="172"/>
      <c r="D73" s="172"/>
      <c r="E73" s="172"/>
      <c r="F73" s="172"/>
      <c r="G73" s="172"/>
      <c r="H73" s="172"/>
      <c r="I73" s="172"/>
      <c r="J73" s="172"/>
      <c r="K73" s="172"/>
      <c r="L73" s="172"/>
      <c r="M73" s="172"/>
    </row>
    <row r="74" spans="1:13" s="24" customFormat="1">
      <c r="A74" s="22"/>
      <c r="C74" s="172"/>
      <c r="D74" s="172"/>
      <c r="E74" s="172"/>
      <c r="F74" s="172"/>
      <c r="G74" s="172"/>
      <c r="H74" s="172"/>
      <c r="I74" s="172"/>
      <c r="J74" s="172"/>
      <c r="K74" s="172"/>
      <c r="L74" s="172"/>
      <c r="M74" s="172"/>
    </row>
    <row r="75" spans="1:13" s="24" customFormat="1">
      <c r="A75" s="22"/>
      <c r="C75" s="172"/>
      <c r="D75" s="172"/>
      <c r="E75" s="172"/>
      <c r="F75" s="172"/>
      <c r="G75" s="172"/>
      <c r="H75" s="172"/>
      <c r="I75" s="172"/>
      <c r="J75" s="172"/>
      <c r="K75" s="172"/>
      <c r="L75" s="172"/>
      <c r="M75" s="172"/>
    </row>
    <row r="76" spans="1:13" s="24" customFormat="1">
      <c r="A76" s="22"/>
      <c r="C76" s="172"/>
      <c r="D76" s="172"/>
      <c r="E76" s="172"/>
      <c r="F76" s="172"/>
      <c r="G76" s="172"/>
      <c r="H76" s="172"/>
      <c r="I76" s="172"/>
      <c r="J76" s="172"/>
      <c r="K76" s="172"/>
      <c r="L76" s="172"/>
      <c r="M76" s="172"/>
    </row>
    <row r="77" spans="1:13" s="24" customFormat="1">
      <c r="A77" s="22"/>
    </row>
    <row r="78" spans="1:13" s="24" customFormat="1">
      <c r="A78" s="22"/>
    </row>
    <row r="79" spans="1:13" s="24" customFormat="1">
      <c r="A79" s="22"/>
    </row>
    <row r="80" spans="1:13" s="24" customFormat="1">
      <c r="A80" s="22"/>
    </row>
    <row r="81" spans="1:1" s="24" customFormat="1">
      <c r="A81" s="22"/>
    </row>
    <row r="82" spans="1:1" s="24" customFormat="1">
      <c r="A82" s="22"/>
    </row>
    <row r="83" spans="1:1" s="24" customFormat="1">
      <c r="A83" s="22"/>
    </row>
    <row r="84" spans="1:1" s="24" customFormat="1">
      <c r="A84" s="22"/>
    </row>
    <row r="85" spans="1:1" s="24" customFormat="1">
      <c r="A85" s="22"/>
    </row>
    <row r="86" spans="1:1" s="24" customFormat="1">
      <c r="A86" s="22"/>
    </row>
    <row r="87" spans="1:1" s="24" customFormat="1">
      <c r="A87" s="22"/>
    </row>
    <row r="88" spans="1:1" s="24" customFormat="1">
      <c r="A88" s="22"/>
    </row>
    <row r="89" spans="1:1" s="24" customFormat="1">
      <c r="A89" s="22"/>
    </row>
    <row r="90" spans="1:1" s="24" customFormat="1">
      <c r="A90" s="22"/>
    </row>
    <row r="91" spans="1:1" s="24" customFormat="1">
      <c r="A91" s="22"/>
    </row>
    <row r="92" spans="1:1" s="24" customFormat="1">
      <c r="A92" s="22"/>
    </row>
    <row r="93" spans="1:1" s="24" customFormat="1">
      <c r="A93" s="22"/>
    </row>
    <row r="94" spans="1:1" s="24" customFormat="1">
      <c r="A94" s="22"/>
    </row>
    <row r="95" spans="1:1" s="24" customFormat="1">
      <c r="A95" s="22"/>
    </row>
    <row r="96" spans="1:1" s="24" customFormat="1">
      <c r="A96" s="22"/>
    </row>
    <row r="97" spans="1:1" s="24" customFormat="1">
      <c r="A97" s="22"/>
    </row>
    <row r="98" spans="1:1" s="24" customFormat="1">
      <c r="A98" s="22"/>
    </row>
    <row r="99" spans="1:1" s="24" customFormat="1">
      <c r="A99" s="22"/>
    </row>
    <row r="100" spans="1:1" s="24" customFormat="1">
      <c r="A100" s="22"/>
    </row>
    <row r="101" spans="1:1" s="24" customFormat="1">
      <c r="A101" s="22"/>
    </row>
    <row r="102" spans="1:1" s="24" customFormat="1">
      <c r="A102" s="22"/>
    </row>
    <row r="103" spans="1:1" s="24" customFormat="1">
      <c r="A103" s="22"/>
    </row>
    <row r="104" spans="1:1" s="24" customFormat="1">
      <c r="A104" s="22"/>
    </row>
    <row r="105" spans="1:1" s="24" customFormat="1">
      <c r="A105" s="22"/>
    </row>
    <row r="106" spans="1:1" s="24" customFormat="1">
      <c r="A106" s="22"/>
    </row>
    <row r="107" spans="1:1" s="24" customFormat="1">
      <c r="A107" s="22"/>
    </row>
    <row r="108" spans="1:1" s="24" customFormat="1">
      <c r="A108" s="22"/>
    </row>
    <row r="109" spans="1:1" s="24" customFormat="1">
      <c r="A109" s="22"/>
    </row>
    <row r="110" spans="1:1" s="24" customFormat="1">
      <c r="A110" s="22"/>
    </row>
    <row r="111" spans="1:1" s="24" customFormat="1">
      <c r="A111" s="22"/>
    </row>
    <row r="112" spans="1:1" s="24" customFormat="1">
      <c r="A112" s="22"/>
    </row>
    <row r="113" spans="1:1" s="24" customFormat="1">
      <c r="A113" s="22"/>
    </row>
    <row r="114" spans="1:1" s="24" customFormat="1">
      <c r="A114" s="22"/>
    </row>
    <row r="115" spans="1:1" s="24" customFormat="1">
      <c r="A115" s="22"/>
    </row>
    <row r="116" spans="1:1" s="24" customFormat="1">
      <c r="A116" s="22"/>
    </row>
    <row r="117" spans="1:1" s="24" customFormat="1">
      <c r="A117" s="22"/>
    </row>
    <row r="118" spans="1:1" s="24" customFormat="1">
      <c r="A118" s="22"/>
    </row>
    <row r="119" spans="1:1" s="24" customFormat="1">
      <c r="A119" s="22"/>
    </row>
    <row r="120" spans="1:1" s="24" customFormat="1">
      <c r="A120" s="22"/>
    </row>
    <row r="121" spans="1:1" s="24" customFormat="1">
      <c r="A121" s="22"/>
    </row>
    <row r="122" spans="1:1" s="24" customFormat="1">
      <c r="A122" s="22"/>
    </row>
    <row r="123" spans="1:1" s="24" customFormat="1">
      <c r="A123" s="22"/>
    </row>
    <row r="124" spans="1:1" s="24" customFormat="1">
      <c r="A124" s="22"/>
    </row>
    <row r="125" spans="1:1" s="24" customFormat="1">
      <c r="A125" s="22"/>
    </row>
    <row r="126" spans="1:1" s="24" customFormat="1">
      <c r="A126" s="22"/>
    </row>
    <row r="127" spans="1:1" s="24" customFormat="1">
      <c r="A127" s="22"/>
    </row>
    <row r="128" spans="1:1" s="24" customFormat="1">
      <c r="A128" s="22"/>
    </row>
    <row r="129" spans="1:1" s="24" customFormat="1">
      <c r="A129" s="22"/>
    </row>
    <row r="130" spans="1:1" s="24" customFormat="1">
      <c r="A130" s="22"/>
    </row>
    <row r="131" spans="1:1" s="24" customFormat="1">
      <c r="A131" s="22"/>
    </row>
    <row r="132" spans="1:1" s="24" customFormat="1">
      <c r="A132" s="22"/>
    </row>
    <row r="133" spans="1:1" s="24" customFormat="1">
      <c r="A133" s="22"/>
    </row>
    <row r="134" spans="1:1" s="24" customFormat="1">
      <c r="A134" s="22"/>
    </row>
    <row r="135" spans="1:1" s="24" customFormat="1">
      <c r="A135" s="22"/>
    </row>
    <row r="136" spans="1:1" s="24" customFormat="1">
      <c r="A136" s="22"/>
    </row>
    <row r="137" spans="1:1" s="24" customFormat="1">
      <c r="A137" s="22"/>
    </row>
    <row r="138" spans="1:1" s="24" customFormat="1">
      <c r="A138" s="22"/>
    </row>
    <row r="139" spans="1:1" s="24" customFormat="1">
      <c r="A139" s="22"/>
    </row>
    <row r="140" spans="1:1" s="24" customFormat="1">
      <c r="A140" s="22"/>
    </row>
    <row r="141" spans="1:1" s="24" customFormat="1">
      <c r="A141" s="22"/>
    </row>
    <row r="142" spans="1:1" s="24" customFormat="1">
      <c r="A142" s="22"/>
    </row>
    <row r="143" spans="1:1" s="24" customFormat="1">
      <c r="A143" s="22"/>
    </row>
    <row r="144" spans="1:1" s="24" customFormat="1">
      <c r="A144" s="22"/>
    </row>
    <row r="145" spans="1:1" s="24" customFormat="1">
      <c r="A145" s="22"/>
    </row>
    <row r="146" spans="1:1" s="24" customFormat="1">
      <c r="A146" s="22"/>
    </row>
    <row r="147" spans="1:1" s="24" customFormat="1">
      <c r="A147" s="22"/>
    </row>
    <row r="148" spans="1:1" s="24" customFormat="1">
      <c r="A148" s="22"/>
    </row>
    <row r="149" spans="1:1" s="24" customFormat="1">
      <c r="A149" s="22"/>
    </row>
    <row r="150" spans="1:1" s="24" customFormat="1">
      <c r="A150" s="22"/>
    </row>
    <row r="151" spans="1:1" s="24" customFormat="1">
      <c r="A151" s="22"/>
    </row>
    <row r="152" spans="1:1" s="24" customFormat="1">
      <c r="A152" s="22"/>
    </row>
    <row r="153" spans="1:1" s="24" customFormat="1">
      <c r="A153" s="22"/>
    </row>
    <row r="154" spans="1:1" s="24" customFormat="1">
      <c r="A154" s="22"/>
    </row>
    <row r="155" spans="1:1" s="24" customFormat="1">
      <c r="A155" s="22"/>
    </row>
    <row r="156" spans="1:1" s="24" customFormat="1">
      <c r="A156" s="22"/>
    </row>
    <row r="157" spans="1:1" s="24" customFormat="1">
      <c r="A157" s="22"/>
    </row>
    <row r="158" spans="1:1" s="24" customFormat="1">
      <c r="A158" s="22"/>
    </row>
    <row r="159" spans="1:1" s="24" customFormat="1">
      <c r="A159" s="22"/>
    </row>
    <row r="160" spans="1:1" s="24" customFormat="1">
      <c r="A160" s="22"/>
    </row>
    <row r="161" spans="1:1" s="24" customFormat="1">
      <c r="A161" s="22"/>
    </row>
    <row r="162" spans="1:1" s="24" customFormat="1">
      <c r="A162" s="22"/>
    </row>
    <row r="163" spans="1:1" s="24" customFormat="1">
      <c r="A163" s="22"/>
    </row>
    <row r="164" spans="1:1" s="24" customFormat="1">
      <c r="A164" s="22"/>
    </row>
    <row r="165" spans="1:1" s="24" customFormat="1">
      <c r="A165" s="22"/>
    </row>
    <row r="166" spans="1:1" s="24" customFormat="1">
      <c r="A166" s="22"/>
    </row>
    <row r="167" spans="1:1" s="24" customFormat="1">
      <c r="A167" s="22"/>
    </row>
    <row r="168" spans="1:1" s="24" customFormat="1">
      <c r="A168" s="22"/>
    </row>
    <row r="169" spans="1:1" s="24" customFormat="1">
      <c r="A169" s="22"/>
    </row>
    <row r="170" spans="1:1" s="24" customFormat="1">
      <c r="A170" s="22"/>
    </row>
    <row r="171" spans="1:1" s="24" customFormat="1">
      <c r="A171" s="22"/>
    </row>
    <row r="172" spans="1:1" s="24" customFormat="1">
      <c r="A172" s="22"/>
    </row>
    <row r="173" spans="1:1" s="24" customFormat="1">
      <c r="A173" s="22"/>
    </row>
    <row r="174" spans="1:1" s="24" customFormat="1">
      <c r="A174" s="22"/>
    </row>
    <row r="175" spans="1:1" s="24" customFormat="1">
      <c r="A175" s="22"/>
    </row>
    <row r="176" spans="1:1" s="24" customFormat="1">
      <c r="A176" s="22"/>
    </row>
    <row r="177" spans="1:1" s="24" customFormat="1">
      <c r="A177" s="22"/>
    </row>
    <row r="178" spans="1:1" s="24" customFormat="1">
      <c r="A178" s="22"/>
    </row>
    <row r="179" spans="1:1" s="24" customFormat="1">
      <c r="A179" s="22"/>
    </row>
    <row r="180" spans="1:1" s="24" customFormat="1">
      <c r="A180" s="22"/>
    </row>
    <row r="181" spans="1:1" s="24" customFormat="1">
      <c r="A181" s="22"/>
    </row>
    <row r="182" spans="1:1" s="24" customFormat="1">
      <c r="A182" s="22"/>
    </row>
    <row r="183" spans="1:1" s="24" customFormat="1">
      <c r="A183" s="22"/>
    </row>
    <row r="184" spans="1:1" s="24" customFormat="1">
      <c r="A184" s="22"/>
    </row>
    <row r="185" spans="1:1" s="24" customFormat="1">
      <c r="A185" s="22"/>
    </row>
    <row r="186" spans="1:1" s="24" customFormat="1">
      <c r="A186" s="22"/>
    </row>
    <row r="187" spans="1:1" s="24" customFormat="1">
      <c r="A187" s="22"/>
    </row>
    <row r="188" spans="1:1" s="24" customFormat="1">
      <c r="A188" s="22"/>
    </row>
    <row r="189" spans="1:1" s="24" customFormat="1">
      <c r="A189" s="22"/>
    </row>
    <row r="190" spans="1:1" s="24" customFormat="1">
      <c r="A190" s="22"/>
    </row>
    <row r="191" spans="1:1" s="24" customFormat="1">
      <c r="A191" s="22"/>
    </row>
    <row r="192" spans="1:1" s="24" customFormat="1">
      <c r="A192" s="22"/>
    </row>
    <row r="193" spans="1:1" s="24" customFormat="1">
      <c r="A193" s="22"/>
    </row>
    <row r="194" spans="1:1" s="24" customFormat="1">
      <c r="A194" s="22"/>
    </row>
    <row r="195" spans="1:1" s="24" customFormat="1">
      <c r="A195" s="22"/>
    </row>
    <row r="196" spans="1:1" s="24" customFormat="1">
      <c r="A196" s="22"/>
    </row>
    <row r="197" spans="1:1" s="24" customFormat="1">
      <c r="A197" s="22"/>
    </row>
    <row r="198" spans="1:1" s="24" customFormat="1">
      <c r="A198" s="22"/>
    </row>
    <row r="199" spans="1:1" s="24" customFormat="1">
      <c r="A199" s="22"/>
    </row>
    <row r="200" spans="1:1" s="24" customFormat="1">
      <c r="A200" s="22"/>
    </row>
    <row r="201" spans="1:1" s="24" customFormat="1">
      <c r="A201" s="22"/>
    </row>
    <row r="202" spans="1:1" s="24" customFormat="1">
      <c r="A202" s="22"/>
    </row>
    <row r="203" spans="1:1" s="24" customFormat="1">
      <c r="A203" s="22"/>
    </row>
    <row r="204" spans="1:1" s="24" customFormat="1">
      <c r="A204" s="22"/>
    </row>
  </sheetData>
  <pageMargins left="0.55118110236220474" right="0.55118110236220474" top="0.59055118110236227" bottom="0.59055118110236227" header="0.51181102362204722" footer="0.5118110236220472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zoomScaleNormal="100" workbookViewId="0">
      <selection activeCell="C58" sqref="C58"/>
    </sheetView>
  </sheetViews>
  <sheetFormatPr defaultColWidth="9.140625" defaultRowHeight="12"/>
  <cols>
    <col min="1" max="1" width="54.140625" style="3" customWidth="1"/>
    <col min="2" max="2" width="0.5703125" style="3" customWidth="1"/>
    <col min="3" max="3" width="11.5703125" style="14" customWidth="1"/>
    <col min="4" max="4" width="0.5703125" style="3" customWidth="1"/>
    <col min="5" max="8" width="11.5703125" style="14" customWidth="1"/>
    <col min="9" max="13" width="11.5703125" style="3" customWidth="1"/>
    <col min="14" max="22" width="9.140625" style="3"/>
    <col min="23" max="23" width="35" style="3" customWidth="1"/>
    <col min="24" max="16384" width="9.140625" style="3"/>
  </cols>
  <sheetData>
    <row r="1" spans="1:34" ht="27.75">
      <c r="A1" s="21" t="s">
        <v>98</v>
      </c>
      <c r="B1" s="21"/>
      <c r="D1" s="21"/>
    </row>
    <row r="3" spans="1:34" ht="12.75">
      <c r="A3" s="123" t="s">
        <v>97</v>
      </c>
      <c r="B3" s="41"/>
      <c r="C3" s="108">
        <v>2022</v>
      </c>
      <c r="D3" s="41"/>
      <c r="E3" s="108">
        <v>2021</v>
      </c>
      <c r="F3" s="108">
        <v>2020</v>
      </c>
      <c r="G3" s="108">
        <v>2019</v>
      </c>
      <c r="H3" s="108">
        <v>2018</v>
      </c>
      <c r="I3" s="108">
        <v>2017</v>
      </c>
      <c r="J3" s="108">
        <v>2016</v>
      </c>
      <c r="K3" s="108">
        <v>2015</v>
      </c>
      <c r="L3" s="108">
        <v>2014</v>
      </c>
      <c r="M3" s="108">
        <v>2013</v>
      </c>
      <c r="N3" s="9"/>
      <c r="O3" s="5"/>
      <c r="P3" s="5"/>
      <c r="Q3" s="5"/>
      <c r="R3" s="5"/>
      <c r="S3" s="5"/>
      <c r="T3" s="5"/>
      <c r="U3" s="5"/>
      <c r="V3" s="5"/>
      <c r="W3" s="5"/>
      <c r="Y3" s="9"/>
      <c r="Z3" s="5"/>
      <c r="AA3" s="5"/>
      <c r="AB3" s="5"/>
      <c r="AC3" s="5"/>
      <c r="AD3" s="5"/>
      <c r="AE3" s="5"/>
      <c r="AF3" s="5"/>
      <c r="AG3" s="5"/>
      <c r="AH3" s="5"/>
    </row>
    <row r="4" spans="1:34" ht="15.75">
      <c r="A4" s="22"/>
      <c r="B4" s="56"/>
      <c r="C4" s="39"/>
      <c r="D4" s="56"/>
      <c r="E4" s="129"/>
      <c r="F4" s="129"/>
      <c r="G4" s="40"/>
      <c r="H4" s="72"/>
      <c r="I4" s="72"/>
      <c r="J4" s="72"/>
      <c r="K4" s="72"/>
      <c r="L4" s="72"/>
      <c r="M4" s="72"/>
      <c r="N4" s="9"/>
      <c r="O4" s="5"/>
      <c r="P4" s="5"/>
      <c r="Q4" s="5"/>
      <c r="R4" s="5"/>
      <c r="S4" s="5"/>
      <c r="T4" s="5"/>
      <c r="U4" s="5"/>
      <c r="V4" s="5"/>
      <c r="W4" s="5"/>
      <c r="Y4" s="9"/>
      <c r="Z4" s="5"/>
      <c r="AA4" s="5"/>
      <c r="AB4" s="5"/>
      <c r="AC4" s="5"/>
      <c r="AD4" s="5"/>
      <c r="AE4" s="5"/>
      <c r="AF4" s="5"/>
      <c r="AG4" s="5"/>
      <c r="AH4" s="5"/>
    </row>
    <row r="5" spans="1:34" ht="15.75">
      <c r="A5" s="148" t="s">
        <v>64</v>
      </c>
      <c r="B5" s="56"/>
      <c r="C5" s="39"/>
      <c r="D5" s="56"/>
      <c r="E5" s="129"/>
      <c r="F5" s="129"/>
      <c r="G5" s="16"/>
      <c r="H5" s="16"/>
      <c r="I5" s="5"/>
      <c r="J5" s="5"/>
      <c r="K5" s="5"/>
      <c r="L5" s="5"/>
      <c r="M5" s="5"/>
      <c r="N5" s="9"/>
      <c r="O5" s="5"/>
      <c r="P5" s="5"/>
      <c r="Q5" s="5"/>
      <c r="R5" s="5"/>
      <c r="S5" s="5"/>
      <c r="T5" s="5"/>
      <c r="U5" s="5"/>
      <c r="V5" s="5"/>
      <c r="W5" s="5"/>
      <c r="Y5" s="9"/>
      <c r="Z5" s="5"/>
      <c r="AA5" s="5"/>
      <c r="AB5" s="5"/>
      <c r="AC5" s="5"/>
      <c r="AD5" s="5"/>
      <c r="AE5" s="5"/>
      <c r="AF5" s="5"/>
      <c r="AG5" s="5"/>
      <c r="AH5" s="5"/>
    </row>
    <row r="6" spans="1:34" ht="15.75">
      <c r="A6" s="40"/>
      <c r="B6" s="56"/>
      <c r="C6" s="39"/>
      <c r="D6" s="56"/>
      <c r="E6" s="129"/>
      <c r="F6" s="129"/>
      <c r="G6" s="16"/>
      <c r="H6" s="16"/>
      <c r="I6" s="5"/>
      <c r="J6" s="5"/>
      <c r="K6" s="5"/>
      <c r="L6" s="5"/>
      <c r="M6" s="5"/>
      <c r="N6" s="9"/>
      <c r="O6" s="5"/>
      <c r="P6" s="5"/>
      <c r="Q6" s="5"/>
      <c r="R6" s="5"/>
      <c r="S6" s="5"/>
      <c r="T6" s="5"/>
      <c r="U6" s="5"/>
      <c r="V6" s="5"/>
      <c r="W6" s="5"/>
      <c r="Y6" s="9"/>
      <c r="Z6" s="5"/>
      <c r="AA6" s="5"/>
      <c r="AB6" s="5"/>
      <c r="AC6" s="5"/>
      <c r="AD6" s="5"/>
      <c r="AE6" s="5"/>
      <c r="AF6" s="5"/>
      <c r="AG6" s="5"/>
      <c r="AH6" s="5"/>
    </row>
    <row r="7" spans="1:34" s="4" customFormat="1" ht="12.75">
      <c r="A7" s="42" t="s">
        <v>65</v>
      </c>
      <c r="B7" s="57"/>
      <c r="C7" s="191">
        <v>2483</v>
      </c>
      <c r="D7" s="192"/>
      <c r="E7" s="193">
        <v>1898</v>
      </c>
      <c r="F7" s="193">
        <v>1946</v>
      </c>
      <c r="G7" s="193">
        <v>2395</v>
      </c>
      <c r="H7" s="193">
        <v>2346</v>
      </c>
      <c r="I7" s="193">
        <v>2142</v>
      </c>
      <c r="J7" s="193">
        <v>2813</v>
      </c>
      <c r="K7" s="193">
        <v>2670</v>
      </c>
      <c r="L7" s="193">
        <v>2572</v>
      </c>
      <c r="M7" s="193">
        <v>2498</v>
      </c>
      <c r="N7" s="7"/>
      <c r="O7" s="7"/>
      <c r="P7" s="7"/>
      <c r="Q7" s="7"/>
      <c r="R7" s="7"/>
      <c r="S7" s="7"/>
      <c r="T7" s="7"/>
      <c r="U7" s="7"/>
      <c r="V7" s="7"/>
      <c r="W7" s="7"/>
      <c r="X7" s="10"/>
      <c r="Y7" s="7"/>
      <c r="Z7" s="7"/>
      <c r="AA7" s="7"/>
      <c r="AB7" s="7"/>
      <c r="AC7" s="7"/>
      <c r="AD7" s="7"/>
      <c r="AE7" s="7"/>
      <c r="AF7" s="7"/>
      <c r="AG7" s="7"/>
      <c r="AH7" s="7"/>
    </row>
    <row r="8" spans="1:34" ht="12.75">
      <c r="A8" s="147" t="s">
        <v>66</v>
      </c>
      <c r="B8" s="58"/>
      <c r="C8" s="194">
        <v>-1820</v>
      </c>
      <c r="D8" s="59"/>
      <c r="E8" s="195">
        <v>-1400</v>
      </c>
      <c r="F8" s="195">
        <v>-1478</v>
      </c>
      <c r="G8" s="195">
        <v>-1811</v>
      </c>
      <c r="H8" s="195">
        <v>-1780</v>
      </c>
      <c r="I8" s="195">
        <v>-1648</v>
      </c>
      <c r="J8" s="195">
        <v>-2168</v>
      </c>
      <c r="K8" s="195">
        <v>-2050</v>
      </c>
      <c r="L8" s="195">
        <v>-1976</v>
      </c>
      <c r="M8" s="195">
        <v>-1920</v>
      </c>
      <c r="N8" s="7"/>
      <c r="O8" s="7"/>
      <c r="P8" s="7"/>
      <c r="Q8" s="7"/>
      <c r="R8" s="7"/>
      <c r="S8" s="7"/>
      <c r="T8" s="7"/>
      <c r="U8" s="7"/>
      <c r="V8" s="7"/>
      <c r="W8" s="7"/>
      <c r="X8" s="10"/>
      <c r="Y8" s="7"/>
      <c r="Z8" s="7"/>
      <c r="AA8" s="7"/>
      <c r="AB8" s="7"/>
      <c r="AC8" s="7"/>
      <c r="AD8" s="7"/>
      <c r="AE8" s="7"/>
      <c r="AF8" s="7"/>
      <c r="AG8" s="7"/>
      <c r="AH8" s="7"/>
    </row>
    <row r="9" spans="1:34" s="4" customFormat="1" ht="12.75">
      <c r="A9" s="42" t="s">
        <v>67</v>
      </c>
      <c r="B9" s="57"/>
      <c r="C9" s="196">
        <f>SUM(C7:C8)</f>
        <v>663</v>
      </c>
      <c r="D9" s="192"/>
      <c r="E9" s="197">
        <f>SUM(E7:E8)</f>
        <v>498</v>
      </c>
      <c r="F9" s="197">
        <f>SUM(F7:F8)</f>
        <v>468</v>
      </c>
      <c r="G9" s="197">
        <f>SUM(G7:G8)</f>
        <v>584</v>
      </c>
      <c r="H9" s="197">
        <f t="shared" ref="H9:M9" si="0">SUM(H7:H8)</f>
        <v>566</v>
      </c>
      <c r="I9" s="197">
        <f t="shared" si="0"/>
        <v>494</v>
      </c>
      <c r="J9" s="197">
        <f t="shared" si="0"/>
        <v>645</v>
      </c>
      <c r="K9" s="197">
        <f t="shared" si="0"/>
        <v>620</v>
      </c>
      <c r="L9" s="197">
        <f t="shared" si="0"/>
        <v>596</v>
      </c>
      <c r="M9" s="197">
        <f t="shared" si="0"/>
        <v>578</v>
      </c>
      <c r="N9" s="7"/>
      <c r="O9" s="7"/>
      <c r="P9" s="7"/>
      <c r="Q9" s="7"/>
      <c r="R9" s="7"/>
      <c r="S9" s="7"/>
      <c r="T9" s="7"/>
      <c r="U9" s="7"/>
      <c r="V9" s="7"/>
      <c r="W9" s="7"/>
      <c r="X9" s="10"/>
      <c r="Y9" s="8"/>
      <c r="Z9" s="8"/>
      <c r="AA9" s="8"/>
      <c r="AB9" s="8"/>
      <c r="AC9" s="8"/>
      <c r="AD9" s="8"/>
      <c r="AE9" s="8"/>
      <c r="AF9" s="8"/>
      <c r="AG9" s="8"/>
      <c r="AH9" s="8"/>
    </row>
    <row r="10" spans="1:34" s="4" customFormat="1" ht="12.75">
      <c r="A10" s="42"/>
      <c r="B10" s="57"/>
      <c r="C10" s="198"/>
      <c r="D10" s="192"/>
      <c r="E10" s="199"/>
      <c r="F10" s="199"/>
      <c r="G10" s="199"/>
      <c r="H10" s="199"/>
      <c r="I10" s="199"/>
      <c r="J10" s="199"/>
      <c r="K10" s="199"/>
      <c r="L10" s="199"/>
      <c r="M10" s="199"/>
      <c r="Y10" s="8"/>
      <c r="Z10" s="8"/>
      <c r="AA10" s="8"/>
      <c r="AB10" s="8"/>
      <c r="AC10" s="8"/>
      <c r="AD10" s="8"/>
      <c r="AE10" s="8"/>
      <c r="AF10" s="8"/>
      <c r="AG10" s="8"/>
      <c r="AH10" s="8"/>
    </row>
    <row r="11" spans="1:34" ht="12.75">
      <c r="A11" s="42" t="s">
        <v>68</v>
      </c>
      <c r="B11" s="57"/>
      <c r="C11" s="200">
        <v>18</v>
      </c>
      <c r="D11" s="192"/>
      <c r="E11" s="201">
        <v>7</v>
      </c>
      <c r="F11" s="201">
        <v>4</v>
      </c>
      <c r="G11" s="201">
        <v>13</v>
      </c>
      <c r="H11" s="201">
        <v>12</v>
      </c>
      <c r="I11" s="201">
        <v>9</v>
      </c>
      <c r="J11" s="201">
        <v>4</v>
      </c>
      <c r="K11" s="201">
        <v>2</v>
      </c>
      <c r="L11" s="201">
        <v>5</v>
      </c>
      <c r="M11" s="201">
        <v>5</v>
      </c>
      <c r="N11" s="7"/>
      <c r="O11" s="7"/>
      <c r="P11" s="7"/>
      <c r="Q11" s="7"/>
      <c r="R11" s="7"/>
      <c r="S11" s="7"/>
      <c r="T11" s="7"/>
      <c r="U11" s="7"/>
      <c r="V11" s="7"/>
      <c r="W11" s="7"/>
      <c r="Y11" s="7"/>
      <c r="Z11" s="7"/>
      <c r="AA11" s="7"/>
      <c r="AB11" s="7"/>
      <c r="AC11" s="7"/>
      <c r="AD11" s="7"/>
      <c r="AE11" s="7"/>
      <c r="AF11" s="7"/>
      <c r="AG11" s="7"/>
      <c r="AH11" s="7"/>
    </row>
    <row r="12" spans="1:34" ht="12.75">
      <c r="A12" s="42"/>
      <c r="B12" s="57"/>
      <c r="C12" s="198"/>
      <c r="D12" s="192"/>
      <c r="E12" s="199"/>
      <c r="F12" s="199"/>
      <c r="G12" s="199"/>
      <c r="H12" s="199"/>
      <c r="I12" s="199"/>
      <c r="J12" s="199"/>
      <c r="K12" s="199"/>
      <c r="L12" s="199"/>
      <c r="M12" s="199"/>
      <c r="Y12" s="7"/>
      <c r="Z12" s="7"/>
      <c r="AA12" s="7"/>
      <c r="AB12" s="7"/>
      <c r="AC12" s="7"/>
      <c r="AD12" s="7"/>
      <c r="AE12" s="7"/>
      <c r="AF12" s="7"/>
      <c r="AG12" s="7"/>
      <c r="AH12" s="7"/>
    </row>
    <row r="13" spans="1:34" ht="12.75">
      <c r="A13" s="43" t="s">
        <v>69</v>
      </c>
      <c r="B13" s="58"/>
      <c r="C13" s="194">
        <v>-314</v>
      </c>
      <c r="D13" s="59"/>
      <c r="E13" s="195">
        <v>-226</v>
      </c>
      <c r="F13" s="195">
        <v>-230</v>
      </c>
      <c r="G13" s="195">
        <v>-275</v>
      </c>
      <c r="H13" s="195">
        <v>-275</v>
      </c>
      <c r="I13" s="195">
        <v>-215</v>
      </c>
      <c r="J13" s="195">
        <v>-303</v>
      </c>
      <c r="K13" s="195">
        <v>-281</v>
      </c>
      <c r="L13" s="195">
        <v>-271</v>
      </c>
      <c r="M13" s="195">
        <v>-265</v>
      </c>
      <c r="N13" s="7"/>
      <c r="O13" s="7"/>
      <c r="P13" s="7"/>
      <c r="Q13" s="7"/>
      <c r="R13" s="7"/>
      <c r="S13" s="7"/>
      <c r="T13" s="7"/>
      <c r="U13" s="7"/>
      <c r="V13" s="7"/>
      <c r="W13" s="7"/>
      <c r="Y13" s="7"/>
      <c r="Z13" s="7"/>
      <c r="AA13" s="7"/>
      <c r="AB13" s="7"/>
      <c r="AC13" s="7"/>
      <c r="AD13" s="7"/>
      <c r="AE13" s="7"/>
      <c r="AF13" s="7"/>
      <c r="AG13" s="7"/>
      <c r="AH13" s="7"/>
    </row>
    <row r="14" spans="1:34" ht="12.75">
      <c r="A14" s="43" t="s">
        <v>70</v>
      </c>
      <c r="B14" s="58"/>
      <c r="C14" s="194">
        <v>-34</v>
      </c>
      <c r="D14" s="59"/>
      <c r="E14" s="195">
        <v>-29</v>
      </c>
      <c r="F14" s="195">
        <v>-31</v>
      </c>
      <c r="G14" s="195">
        <v>-30</v>
      </c>
      <c r="H14" s="195">
        <v>-38</v>
      </c>
      <c r="I14" s="195">
        <v>-34</v>
      </c>
      <c r="J14" s="195">
        <v>-62</v>
      </c>
      <c r="K14" s="195">
        <v>-59</v>
      </c>
      <c r="L14" s="195">
        <v>-62</v>
      </c>
      <c r="M14" s="195">
        <v>-63</v>
      </c>
      <c r="N14" s="7"/>
      <c r="O14" s="7"/>
      <c r="P14" s="7"/>
      <c r="Q14" s="7"/>
      <c r="R14" s="7"/>
      <c r="S14" s="7"/>
      <c r="T14" s="7"/>
      <c r="U14" s="7"/>
      <c r="V14" s="7"/>
      <c r="W14" s="7"/>
      <c r="Y14" s="7"/>
      <c r="Z14" s="7"/>
      <c r="AA14" s="7"/>
      <c r="AB14" s="7"/>
      <c r="AC14" s="7"/>
      <c r="AD14" s="7"/>
      <c r="AE14" s="7"/>
      <c r="AF14" s="7"/>
      <c r="AG14" s="7"/>
      <c r="AH14" s="7"/>
    </row>
    <row r="15" spans="1:34" ht="12.75">
      <c r="A15" s="43" t="s">
        <v>71</v>
      </c>
      <c r="B15" s="58"/>
      <c r="C15" s="194">
        <v>-22</v>
      </c>
      <c r="D15" s="59"/>
      <c r="E15" s="195">
        <v>-10</v>
      </c>
      <c r="F15" s="195">
        <v>-17</v>
      </c>
      <c r="G15" s="195">
        <v>-20</v>
      </c>
      <c r="H15" s="195">
        <v>-17</v>
      </c>
      <c r="I15" s="195">
        <v>-14</v>
      </c>
      <c r="J15" s="195">
        <v>-23</v>
      </c>
      <c r="K15" s="195">
        <v>-23</v>
      </c>
      <c r="L15" s="195">
        <v>-24</v>
      </c>
      <c r="M15" s="195">
        <v>-22</v>
      </c>
      <c r="N15" s="7"/>
      <c r="O15" s="7"/>
      <c r="P15" s="7"/>
      <c r="Q15" s="7"/>
      <c r="R15" s="7"/>
      <c r="S15" s="7"/>
      <c r="T15" s="7"/>
      <c r="U15" s="7"/>
      <c r="V15" s="7"/>
      <c r="W15" s="7"/>
      <c r="Y15" s="7"/>
      <c r="Z15" s="7"/>
      <c r="AA15" s="7"/>
      <c r="AB15" s="7"/>
      <c r="AC15" s="7"/>
      <c r="AD15" s="7"/>
      <c r="AE15" s="7"/>
      <c r="AF15" s="7"/>
      <c r="AG15" s="7"/>
      <c r="AH15" s="7"/>
    </row>
    <row r="16" spans="1:34" ht="12.75">
      <c r="A16" s="44" t="s">
        <v>72</v>
      </c>
      <c r="B16" s="60"/>
      <c r="C16" s="194">
        <v>-140</v>
      </c>
      <c r="D16" s="202"/>
      <c r="E16" s="195">
        <v>-91</v>
      </c>
      <c r="F16" s="195">
        <v>-86</v>
      </c>
      <c r="G16" s="195">
        <v>-112</v>
      </c>
      <c r="H16" s="195">
        <v>-108</v>
      </c>
      <c r="I16" s="195">
        <v>-76</v>
      </c>
      <c r="J16" s="195">
        <v>-82</v>
      </c>
      <c r="K16" s="195">
        <v>-79</v>
      </c>
      <c r="L16" s="195">
        <v>-77</v>
      </c>
      <c r="M16" s="195">
        <v>-72</v>
      </c>
      <c r="N16" s="7"/>
      <c r="O16" s="7"/>
      <c r="P16" s="7"/>
      <c r="Q16" s="7"/>
      <c r="R16" s="7"/>
      <c r="S16" s="7"/>
      <c r="T16" s="7"/>
      <c r="U16" s="7"/>
      <c r="V16" s="7"/>
      <c r="W16" s="7"/>
      <c r="Y16" s="7"/>
      <c r="Z16" s="7"/>
      <c r="AA16" s="7"/>
      <c r="AB16" s="7"/>
      <c r="AC16" s="7"/>
      <c r="AD16" s="7"/>
      <c r="AE16" s="7"/>
      <c r="AF16" s="7"/>
      <c r="AG16" s="7"/>
      <c r="AH16" s="7"/>
    </row>
    <row r="17" spans="1:34" ht="12.75">
      <c r="A17" s="147" t="s">
        <v>73</v>
      </c>
      <c r="B17" s="58"/>
      <c r="C17" s="194">
        <v>-45</v>
      </c>
      <c r="D17" s="59"/>
      <c r="E17" s="195">
        <v>-40</v>
      </c>
      <c r="F17" s="195">
        <v>-33</v>
      </c>
      <c r="G17" s="195">
        <v>-33</v>
      </c>
      <c r="H17" s="195">
        <v>-26</v>
      </c>
      <c r="I17" s="195">
        <v>-20</v>
      </c>
      <c r="J17" s="195">
        <v>-23</v>
      </c>
      <c r="K17" s="195">
        <v>-20</v>
      </c>
      <c r="L17" s="195">
        <v>-18</v>
      </c>
      <c r="M17" s="195">
        <v>-18</v>
      </c>
      <c r="N17" s="7"/>
      <c r="O17" s="7"/>
      <c r="P17" s="7"/>
      <c r="Q17" s="7"/>
      <c r="R17" s="7"/>
      <c r="S17" s="7"/>
      <c r="T17" s="7"/>
      <c r="U17" s="7"/>
      <c r="V17" s="7"/>
      <c r="W17" s="7"/>
      <c r="Y17" s="7"/>
      <c r="Z17" s="7"/>
      <c r="AA17" s="7"/>
      <c r="AB17" s="7"/>
      <c r="AC17" s="7"/>
      <c r="AD17" s="7"/>
      <c r="AE17" s="7"/>
      <c r="AF17" s="7"/>
      <c r="AG17" s="7"/>
      <c r="AH17" s="7"/>
    </row>
    <row r="18" spans="1:34" ht="12.75">
      <c r="A18" s="147" t="s">
        <v>74</v>
      </c>
      <c r="B18" s="58"/>
      <c r="C18" s="194">
        <v>-59</v>
      </c>
      <c r="D18" s="59"/>
      <c r="E18" s="195">
        <v>-60</v>
      </c>
      <c r="F18" s="195">
        <v>-68</v>
      </c>
      <c r="G18" s="195">
        <v>-60</v>
      </c>
      <c r="H18" s="195">
        <v>-39</v>
      </c>
      <c r="I18" s="195">
        <v>-34</v>
      </c>
      <c r="J18" s="195">
        <v>-42</v>
      </c>
      <c r="K18" s="195">
        <v>-38</v>
      </c>
      <c r="L18" s="195">
        <v>-40</v>
      </c>
      <c r="M18" s="195">
        <v>-41</v>
      </c>
      <c r="N18" s="7"/>
      <c r="O18" s="7"/>
      <c r="P18" s="7"/>
      <c r="Q18" s="7"/>
      <c r="R18" s="7"/>
      <c r="S18" s="7"/>
      <c r="T18" s="7"/>
      <c r="U18" s="7"/>
      <c r="V18" s="7"/>
      <c r="W18" s="7"/>
      <c r="Y18" s="7"/>
      <c r="Z18" s="7"/>
      <c r="AA18" s="7"/>
      <c r="AB18" s="7"/>
      <c r="AC18" s="7"/>
      <c r="AD18" s="7"/>
      <c r="AE18" s="7"/>
      <c r="AF18" s="7"/>
      <c r="AG18" s="7"/>
      <c r="AH18" s="7"/>
    </row>
    <row r="19" spans="1:34" ht="12.75">
      <c r="A19" s="43" t="s">
        <v>75</v>
      </c>
      <c r="B19" s="58"/>
      <c r="C19" s="194">
        <v>-21</v>
      </c>
      <c r="D19" s="59"/>
      <c r="E19" s="195">
        <v>-21</v>
      </c>
      <c r="F19" s="195">
        <v>-21</v>
      </c>
      <c r="G19" s="195">
        <v>-22</v>
      </c>
      <c r="H19" s="195">
        <v>-20</v>
      </c>
      <c r="I19" s="195">
        <v>-19</v>
      </c>
      <c r="J19" s="195">
        <v>-25</v>
      </c>
      <c r="K19" s="195">
        <v>-19</v>
      </c>
      <c r="L19" s="195">
        <v>-17</v>
      </c>
      <c r="M19" s="195">
        <v>-12</v>
      </c>
      <c r="N19" s="7"/>
      <c r="O19" s="7"/>
      <c r="P19" s="7"/>
      <c r="Q19" s="7"/>
      <c r="R19" s="7"/>
      <c r="S19" s="7"/>
      <c r="T19" s="7"/>
      <c r="U19" s="7"/>
      <c r="V19" s="7"/>
      <c r="W19" s="7"/>
      <c r="Y19" s="7"/>
      <c r="Z19" s="7"/>
      <c r="AA19" s="7"/>
      <c r="AB19" s="7"/>
      <c r="AC19" s="7"/>
      <c r="AD19" s="7"/>
      <c r="AE19" s="7"/>
      <c r="AF19" s="7"/>
      <c r="AG19" s="7"/>
      <c r="AH19" s="7"/>
    </row>
    <row r="20" spans="1:34" ht="12.75">
      <c r="A20" s="146" t="s">
        <v>76</v>
      </c>
      <c r="B20" s="61"/>
      <c r="C20" s="194">
        <v>0</v>
      </c>
      <c r="D20" s="203"/>
      <c r="E20" s="195">
        <v>0</v>
      </c>
      <c r="F20" s="195">
        <v>0</v>
      </c>
      <c r="G20" s="195">
        <v>-1</v>
      </c>
      <c r="H20" s="195">
        <v>-2</v>
      </c>
      <c r="I20" s="195">
        <v>0</v>
      </c>
      <c r="J20" s="195">
        <v>-2</v>
      </c>
      <c r="K20" s="195">
        <v>0</v>
      </c>
      <c r="L20" s="195">
        <v>-3</v>
      </c>
      <c r="M20" s="195">
        <v>-2</v>
      </c>
      <c r="N20" s="7"/>
      <c r="O20" s="7"/>
      <c r="P20" s="7"/>
      <c r="Q20" s="7"/>
      <c r="R20" s="7"/>
      <c r="S20" s="7"/>
      <c r="T20" s="7"/>
      <c r="U20" s="7"/>
      <c r="V20" s="7"/>
      <c r="W20" s="7"/>
      <c r="Y20" s="7"/>
      <c r="Z20" s="7"/>
      <c r="AA20" s="7"/>
      <c r="AB20" s="7"/>
      <c r="AC20" s="7"/>
      <c r="AD20" s="7"/>
      <c r="AE20" s="7"/>
      <c r="AF20" s="7"/>
      <c r="AG20" s="7"/>
      <c r="AH20" s="7"/>
    </row>
    <row r="21" spans="1:34" ht="12.75">
      <c r="A21" s="144" t="s">
        <v>77</v>
      </c>
      <c r="B21" s="58"/>
      <c r="C21" s="194">
        <v>-3</v>
      </c>
      <c r="D21" s="59"/>
      <c r="E21" s="195">
        <v>-3</v>
      </c>
      <c r="F21" s="195">
        <v>-62</v>
      </c>
      <c r="G21" s="195">
        <v>0</v>
      </c>
      <c r="H21" s="195">
        <v>0</v>
      </c>
      <c r="I21" s="195">
        <v>0</v>
      </c>
      <c r="J21" s="195">
        <v>0</v>
      </c>
      <c r="K21" s="195">
        <v>0</v>
      </c>
      <c r="L21" s="195">
        <v>0</v>
      </c>
      <c r="M21" s="195">
        <v>0</v>
      </c>
      <c r="N21" s="7"/>
      <c r="O21" s="7"/>
      <c r="P21" s="7"/>
      <c r="Q21" s="7"/>
      <c r="R21" s="7"/>
      <c r="S21" s="7"/>
      <c r="T21" s="7"/>
      <c r="U21" s="7"/>
      <c r="V21" s="7"/>
      <c r="W21" s="7"/>
      <c r="Y21" s="7"/>
      <c r="Z21" s="7"/>
      <c r="AA21" s="7"/>
      <c r="AB21" s="7"/>
      <c r="AC21" s="7"/>
      <c r="AD21" s="7"/>
      <c r="AE21" s="7"/>
      <c r="AF21" s="7"/>
      <c r="AG21" s="7"/>
      <c r="AH21" s="7"/>
    </row>
    <row r="22" spans="1:34" ht="12.75">
      <c r="A22" s="42" t="s">
        <v>78</v>
      </c>
      <c r="B22" s="58"/>
      <c r="C22" s="196">
        <f>SUM(C13:D21)</f>
        <v>-638</v>
      </c>
      <c r="D22" s="192"/>
      <c r="E22" s="197">
        <f>SUM(E13:E21)</f>
        <v>-480</v>
      </c>
      <c r="F22" s="197">
        <f>SUM(F13:F21)</f>
        <v>-548</v>
      </c>
      <c r="G22" s="197">
        <f>SUM(G13:G21)</f>
        <v>-553</v>
      </c>
      <c r="H22" s="197">
        <f t="shared" ref="H22:M22" si="1">SUM(H13:H21)</f>
        <v>-525</v>
      </c>
      <c r="I22" s="197">
        <f t="shared" si="1"/>
        <v>-412</v>
      </c>
      <c r="J22" s="197">
        <f t="shared" si="1"/>
        <v>-562</v>
      </c>
      <c r="K22" s="197">
        <f t="shared" si="1"/>
        <v>-519</v>
      </c>
      <c r="L22" s="197">
        <f t="shared" si="1"/>
        <v>-512</v>
      </c>
      <c r="M22" s="197">
        <f t="shared" si="1"/>
        <v>-495</v>
      </c>
      <c r="N22" s="7"/>
      <c r="O22" s="7"/>
      <c r="P22" s="7"/>
      <c r="Q22" s="7"/>
      <c r="R22" s="7"/>
      <c r="S22" s="7"/>
      <c r="T22" s="7"/>
      <c r="U22" s="7"/>
      <c r="V22" s="7"/>
      <c r="W22" s="7"/>
      <c r="Y22" s="7"/>
      <c r="Z22" s="7"/>
      <c r="AA22" s="7"/>
      <c r="AB22" s="7"/>
      <c r="AC22" s="7"/>
      <c r="AD22" s="7"/>
      <c r="AE22" s="7"/>
      <c r="AF22" s="7"/>
      <c r="AG22" s="7"/>
      <c r="AH22" s="7"/>
    </row>
    <row r="23" spans="1:34" ht="12.75">
      <c r="A23" s="43"/>
      <c r="B23" s="58"/>
      <c r="C23" s="198"/>
      <c r="D23" s="59"/>
      <c r="E23" s="199"/>
      <c r="F23" s="199"/>
      <c r="G23" s="199"/>
      <c r="H23" s="199"/>
      <c r="I23" s="199"/>
      <c r="J23" s="199"/>
      <c r="K23" s="199"/>
      <c r="L23" s="199"/>
      <c r="M23" s="199"/>
      <c r="Y23" s="7"/>
      <c r="Z23" s="7"/>
      <c r="AA23" s="7"/>
      <c r="AB23" s="7"/>
      <c r="AC23" s="7"/>
      <c r="AD23" s="7"/>
      <c r="AE23" s="7"/>
      <c r="AF23" s="7"/>
      <c r="AG23" s="7"/>
      <c r="AH23" s="7"/>
    </row>
    <row r="24" spans="1:34" ht="12.75">
      <c r="A24" s="42" t="s">
        <v>79</v>
      </c>
      <c r="B24" s="57"/>
      <c r="C24" s="191">
        <f>C9+C11+C22</f>
        <v>43</v>
      </c>
      <c r="D24" s="192"/>
      <c r="E24" s="193">
        <f>E9+E11+E22</f>
        <v>25</v>
      </c>
      <c r="F24" s="193">
        <f>F9+F11+F22</f>
        <v>-76</v>
      </c>
      <c r="G24" s="193">
        <f t="shared" ref="G24:M24" si="2">G9+G11+G22</f>
        <v>44</v>
      </c>
      <c r="H24" s="193">
        <f t="shared" si="2"/>
        <v>53</v>
      </c>
      <c r="I24" s="193">
        <f t="shared" si="2"/>
        <v>91</v>
      </c>
      <c r="J24" s="193">
        <f t="shared" si="2"/>
        <v>87</v>
      </c>
      <c r="K24" s="193">
        <f t="shared" si="2"/>
        <v>103</v>
      </c>
      <c r="L24" s="193">
        <f t="shared" si="2"/>
        <v>89</v>
      </c>
      <c r="M24" s="193">
        <f t="shared" si="2"/>
        <v>88</v>
      </c>
      <c r="N24" s="7"/>
      <c r="O24" s="7"/>
      <c r="P24" s="7"/>
      <c r="Q24" s="7"/>
      <c r="R24" s="7"/>
      <c r="S24" s="7"/>
      <c r="T24" s="7"/>
      <c r="U24" s="7"/>
      <c r="V24" s="7"/>
      <c r="W24" s="7"/>
      <c r="Y24" s="8"/>
      <c r="Z24" s="8"/>
      <c r="AA24" s="8"/>
      <c r="AB24" s="8"/>
      <c r="AC24" s="8"/>
      <c r="AD24" s="8"/>
      <c r="AE24" s="8"/>
      <c r="AF24" s="8"/>
      <c r="AG24" s="8"/>
      <c r="AH24" s="8"/>
    </row>
    <row r="25" spans="1:34" ht="12.75">
      <c r="A25" s="45"/>
      <c r="B25" s="62"/>
      <c r="C25" s="198"/>
      <c r="D25" s="204"/>
      <c r="E25" s="199"/>
      <c r="F25" s="199"/>
      <c r="G25" s="199"/>
      <c r="H25" s="199"/>
      <c r="I25" s="199"/>
      <c r="J25" s="199"/>
      <c r="K25" s="199"/>
      <c r="L25" s="199"/>
      <c r="M25" s="199"/>
      <c r="Y25" s="7"/>
      <c r="Z25" s="7"/>
      <c r="AA25" s="7"/>
      <c r="AB25" s="7"/>
      <c r="AC25" s="7"/>
      <c r="AD25" s="7"/>
      <c r="AE25" s="7"/>
      <c r="AF25" s="7"/>
      <c r="AG25" s="7"/>
      <c r="AH25" s="7"/>
    </row>
    <row r="26" spans="1:34" ht="12.75">
      <c r="A26" s="147" t="s">
        <v>80</v>
      </c>
      <c r="B26" s="58"/>
      <c r="C26" s="194">
        <v>0</v>
      </c>
      <c r="D26" s="59"/>
      <c r="E26" s="195">
        <v>0</v>
      </c>
      <c r="F26" s="195">
        <v>0</v>
      </c>
      <c r="G26" s="195">
        <v>0</v>
      </c>
      <c r="H26" s="195">
        <v>0</v>
      </c>
      <c r="I26" s="195">
        <v>0</v>
      </c>
      <c r="J26" s="195">
        <v>0</v>
      </c>
      <c r="K26" s="195">
        <v>0</v>
      </c>
      <c r="L26" s="195">
        <v>1</v>
      </c>
      <c r="M26" s="195">
        <v>1</v>
      </c>
      <c r="N26" s="7"/>
      <c r="O26" s="7"/>
      <c r="P26" s="7"/>
      <c r="Q26" s="7"/>
      <c r="R26" s="7"/>
      <c r="S26" s="7"/>
      <c r="T26" s="7"/>
      <c r="U26" s="7"/>
      <c r="V26" s="7"/>
      <c r="W26" s="7"/>
      <c r="Y26" s="7"/>
      <c r="Z26" s="7"/>
      <c r="AA26" s="7"/>
      <c r="AB26" s="7"/>
      <c r="AC26" s="7"/>
      <c r="AD26" s="7"/>
      <c r="AE26" s="7"/>
      <c r="AF26" s="7"/>
      <c r="AG26" s="7"/>
      <c r="AH26" s="7"/>
    </row>
    <row r="27" spans="1:34" ht="12.75">
      <c r="A27" s="147" t="s">
        <v>81</v>
      </c>
      <c r="B27" s="58"/>
      <c r="C27" s="194">
        <v>-7</v>
      </c>
      <c r="D27" s="59"/>
      <c r="E27" s="195">
        <v>-7</v>
      </c>
      <c r="F27" s="195">
        <v>-9</v>
      </c>
      <c r="G27" s="195">
        <v>-7</v>
      </c>
      <c r="H27" s="195">
        <v>-4</v>
      </c>
      <c r="I27" s="195">
        <v>-5</v>
      </c>
      <c r="J27" s="195">
        <v>-4</v>
      </c>
      <c r="K27" s="195">
        <v>-4</v>
      </c>
      <c r="L27" s="195">
        <v>-5</v>
      </c>
      <c r="M27" s="195">
        <v>-5</v>
      </c>
      <c r="N27" s="7"/>
      <c r="O27" s="7"/>
      <c r="P27" s="7"/>
      <c r="Q27" s="7"/>
      <c r="R27" s="7"/>
      <c r="S27" s="7"/>
      <c r="T27" s="7"/>
      <c r="U27" s="7"/>
      <c r="V27" s="7"/>
      <c r="W27" s="7"/>
      <c r="Y27" s="7"/>
      <c r="Z27" s="7"/>
      <c r="AA27" s="7"/>
      <c r="AB27" s="7"/>
      <c r="AC27" s="7"/>
      <c r="AD27" s="7"/>
      <c r="AE27" s="7"/>
      <c r="AF27" s="7"/>
      <c r="AG27" s="7"/>
      <c r="AH27" s="7"/>
    </row>
    <row r="28" spans="1:34" ht="12.75">
      <c r="A28" s="43" t="s">
        <v>82</v>
      </c>
      <c r="B28" s="58"/>
      <c r="C28" s="194">
        <v>7</v>
      </c>
      <c r="D28" s="59"/>
      <c r="E28" s="195">
        <v>8</v>
      </c>
      <c r="F28" s="195">
        <v>7</v>
      </c>
      <c r="G28" s="195">
        <v>5</v>
      </c>
      <c r="H28" s="195">
        <v>7</v>
      </c>
      <c r="I28" s="195">
        <v>9</v>
      </c>
      <c r="J28" s="195">
        <v>8</v>
      </c>
      <c r="K28" s="195">
        <v>6</v>
      </c>
      <c r="L28" s="195">
        <v>1</v>
      </c>
      <c r="M28" s="195">
        <v>3.1</v>
      </c>
      <c r="N28" s="7"/>
      <c r="O28" s="7"/>
      <c r="P28" s="7"/>
      <c r="Q28" s="7"/>
      <c r="R28" s="7"/>
      <c r="S28" s="7"/>
      <c r="T28" s="7"/>
      <c r="U28" s="7"/>
      <c r="V28" s="7"/>
      <c r="W28" s="7"/>
      <c r="Y28" s="7"/>
      <c r="Z28" s="7"/>
      <c r="AA28" s="7"/>
      <c r="AB28" s="7"/>
      <c r="AC28" s="7"/>
      <c r="AD28" s="7"/>
      <c r="AE28" s="7"/>
      <c r="AF28" s="7"/>
      <c r="AG28" s="7"/>
      <c r="AH28" s="7"/>
    </row>
    <row r="29" spans="1:34" ht="12.75">
      <c r="A29" s="149" t="s">
        <v>83</v>
      </c>
      <c r="B29" s="57"/>
      <c r="C29" s="205">
        <f>SUM(C24:C28)</f>
        <v>43</v>
      </c>
      <c r="D29" s="192"/>
      <c r="E29" s="206">
        <f>SUM(E24:E28)</f>
        <v>26</v>
      </c>
      <c r="F29" s="206">
        <f t="shared" ref="F29:M29" si="3">SUM(F24:F28)</f>
        <v>-78</v>
      </c>
      <c r="G29" s="206">
        <f t="shared" si="3"/>
        <v>42</v>
      </c>
      <c r="H29" s="206">
        <f t="shared" si="3"/>
        <v>56</v>
      </c>
      <c r="I29" s="206">
        <f t="shared" si="3"/>
        <v>95</v>
      </c>
      <c r="J29" s="206">
        <f t="shared" si="3"/>
        <v>91</v>
      </c>
      <c r="K29" s="206">
        <f t="shared" si="3"/>
        <v>105</v>
      </c>
      <c r="L29" s="206">
        <f t="shared" si="3"/>
        <v>86</v>
      </c>
      <c r="M29" s="206">
        <f t="shared" si="3"/>
        <v>87.1</v>
      </c>
      <c r="N29" s="7"/>
      <c r="O29" s="7"/>
      <c r="P29" s="7"/>
      <c r="Q29" s="7"/>
      <c r="R29" s="7"/>
      <c r="S29" s="7"/>
      <c r="T29" s="7"/>
      <c r="U29" s="7"/>
      <c r="V29" s="7"/>
      <c r="W29" s="7"/>
      <c r="Y29" s="7"/>
      <c r="Z29" s="7"/>
      <c r="AA29" s="7"/>
      <c r="AB29" s="7"/>
      <c r="AC29" s="7"/>
      <c r="AD29" s="7"/>
      <c r="AE29" s="7"/>
      <c r="AF29" s="7"/>
      <c r="AG29" s="7"/>
      <c r="AH29" s="7"/>
    </row>
    <row r="30" spans="1:34" ht="12.75">
      <c r="A30" s="43"/>
      <c r="B30" s="58"/>
      <c r="C30" s="207"/>
      <c r="D30" s="59"/>
      <c r="E30" s="208"/>
      <c r="F30" s="208"/>
      <c r="G30" s="208"/>
      <c r="H30" s="208"/>
      <c r="I30" s="208"/>
      <c r="J30" s="208"/>
      <c r="K30" s="208"/>
      <c r="L30" s="208"/>
      <c r="M30" s="208"/>
      <c r="Y30" s="7"/>
      <c r="Z30" s="7"/>
      <c r="AA30" s="7"/>
      <c r="AB30" s="7"/>
      <c r="AC30" s="7"/>
      <c r="AD30" s="7"/>
      <c r="AE30" s="7"/>
      <c r="AF30" s="7"/>
      <c r="AG30" s="7"/>
      <c r="AH30" s="7"/>
    </row>
    <row r="31" spans="1:34" ht="12.75">
      <c r="A31" s="43" t="s">
        <v>84</v>
      </c>
      <c r="B31" s="58"/>
      <c r="C31" s="194">
        <v>-4</v>
      </c>
      <c r="D31" s="59"/>
      <c r="E31" s="195">
        <v>-6</v>
      </c>
      <c r="F31" s="195">
        <v>8</v>
      </c>
      <c r="G31" s="195">
        <v>-8</v>
      </c>
      <c r="H31" s="195">
        <v>-10</v>
      </c>
      <c r="I31" s="195">
        <v>-19</v>
      </c>
      <c r="J31" s="195">
        <v>-18</v>
      </c>
      <c r="K31" s="195">
        <v>-24</v>
      </c>
      <c r="L31" s="195">
        <v>-17</v>
      </c>
      <c r="M31" s="195">
        <v>-19</v>
      </c>
      <c r="N31" s="7"/>
      <c r="O31" s="7"/>
      <c r="P31" s="7"/>
      <c r="Q31" s="7"/>
      <c r="R31" s="7"/>
      <c r="S31" s="7"/>
      <c r="T31" s="7"/>
      <c r="U31" s="7"/>
      <c r="V31" s="7"/>
      <c r="W31" s="7"/>
      <c r="Y31" s="7"/>
      <c r="Z31" s="7"/>
      <c r="AA31" s="7"/>
      <c r="AB31" s="7"/>
      <c r="AC31" s="7"/>
      <c r="AD31" s="7"/>
      <c r="AE31" s="7"/>
      <c r="AF31" s="7"/>
      <c r="AG31" s="7"/>
      <c r="AH31" s="7"/>
    </row>
    <row r="32" spans="1:34" ht="12.75">
      <c r="A32" s="149" t="s">
        <v>85</v>
      </c>
      <c r="B32" s="57"/>
      <c r="C32" s="205">
        <f>C29+C31</f>
        <v>39</v>
      </c>
      <c r="D32" s="192"/>
      <c r="E32" s="206">
        <f>E29+E31</f>
        <v>20</v>
      </c>
      <c r="F32" s="206">
        <f>F29+F31</f>
        <v>-70</v>
      </c>
      <c r="G32" s="206">
        <f>G29+G31</f>
        <v>34</v>
      </c>
      <c r="H32" s="206">
        <f t="shared" ref="H32:M32" si="4">H29+H31</f>
        <v>46</v>
      </c>
      <c r="I32" s="206">
        <f t="shared" si="4"/>
        <v>76</v>
      </c>
      <c r="J32" s="206">
        <f t="shared" si="4"/>
        <v>73</v>
      </c>
      <c r="K32" s="206">
        <f t="shared" si="4"/>
        <v>81</v>
      </c>
      <c r="L32" s="206">
        <f t="shared" si="4"/>
        <v>69</v>
      </c>
      <c r="M32" s="206">
        <f t="shared" si="4"/>
        <v>68.099999999999994</v>
      </c>
      <c r="N32" s="7"/>
      <c r="O32" s="7"/>
      <c r="P32" s="7"/>
      <c r="Q32" s="7"/>
      <c r="R32" s="7"/>
      <c r="S32" s="7"/>
      <c r="T32" s="7"/>
      <c r="U32" s="7"/>
      <c r="V32" s="7"/>
      <c r="W32" s="7"/>
      <c r="Y32" s="8"/>
      <c r="Z32" s="8"/>
      <c r="AA32" s="8"/>
      <c r="AB32" s="8"/>
      <c r="AC32" s="8"/>
      <c r="AD32" s="8"/>
      <c r="AE32" s="8"/>
      <c r="AF32" s="8"/>
      <c r="AG32" s="8"/>
      <c r="AH32" s="8"/>
    </row>
    <row r="33" spans="1:34">
      <c r="A33" s="1"/>
      <c r="B33" s="63"/>
      <c r="C33" s="209"/>
      <c r="D33" s="210"/>
      <c r="E33" s="211"/>
      <c r="F33" s="211"/>
      <c r="G33" s="211"/>
      <c r="H33" s="211"/>
      <c r="I33" s="211"/>
      <c r="J33" s="211"/>
      <c r="K33" s="211"/>
      <c r="L33" s="211"/>
      <c r="M33" s="211"/>
    </row>
    <row r="34" spans="1:34" ht="15.75">
      <c r="A34" s="148" t="s">
        <v>86</v>
      </c>
      <c r="B34" s="56"/>
      <c r="C34" s="209"/>
      <c r="D34" s="212"/>
      <c r="E34" s="211"/>
      <c r="F34" s="211"/>
      <c r="G34" s="211"/>
      <c r="H34" s="211"/>
      <c r="I34" s="211"/>
      <c r="J34" s="211"/>
      <c r="K34" s="211"/>
      <c r="L34" s="211"/>
      <c r="M34" s="211"/>
    </row>
    <row r="35" spans="1:34" ht="15.75">
      <c r="A35" s="40"/>
      <c r="B35" s="56"/>
      <c r="C35" s="209"/>
      <c r="D35" s="212"/>
      <c r="E35" s="211"/>
      <c r="F35" s="211"/>
      <c r="G35" s="211"/>
      <c r="H35" s="211"/>
      <c r="I35" s="211"/>
      <c r="J35" s="211"/>
      <c r="K35" s="211"/>
      <c r="L35" s="211"/>
      <c r="M35" s="211"/>
    </row>
    <row r="36" spans="1:34" ht="12.75">
      <c r="A36" s="150" t="s">
        <v>87</v>
      </c>
      <c r="B36" s="58"/>
      <c r="C36" s="194">
        <v>0</v>
      </c>
      <c r="D36" s="59"/>
      <c r="E36" s="195">
        <v>0</v>
      </c>
      <c r="F36" s="195">
        <v>0</v>
      </c>
      <c r="G36" s="195">
        <v>-1</v>
      </c>
      <c r="H36" s="195">
        <v>230</v>
      </c>
      <c r="I36" s="195">
        <v>5</v>
      </c>
      <c r="J36" s="195">
        <v>0</v>
      </c>
      <c r="K36" s="195">
        <v>0</v>
      </c>
      <c r="L36" s="195">
        <v>0</v>
      </c>
      <c r="M36" s="195">
        <v>0</v>
      </c>
    </row>
    <row r="37" spans="1:34" ht="13.5" thickBot="1">
      <c r="A37" s="149" t="s">
        <v>88</v>
      </c>
      <c r="B37" s="57"/>
      <c r="C37" s="213">
        <f>C32+C36</f>
        <v>39</v>
      </c>
      <c r="D37" s="192"/>
      <c r="E37" s="214">
        <f>E32+E36</f>
        <v>20</v>
      </c>
      <c r="F37" s="214">
        <f>F32+F36</f>
        <v>-70</v>
      </c>
      <c r="G37" s="214">
        <f>G32+G36</f>
        <v>33</v>
      </c>
      <c r="H37" s="214">
        <f>H32+H36</f>
        <v>276</v>
      </c>
      <c r="I37" s="214">
        <f>I32+I36</f>
        <v>81</v>
      </c>
      <c r="J37" s="214">
        <f t="shared" ref="J37:M37" si="5">J32</f>
        <v>73</v>
      </c>
      <c r="K37" s="214">
        <f t="shared" si="5"/>
        <v>81</v>
      </c>
      <c r="L37" s="214">
        <f t="shared" si="5"/>
        <v>69</v>
      </c>
      <c r="M37" s="214">
        <f t="shared" si="5"/>
        <v>68.099999999999994</v>
      </c>
      <c r="N37" s="7"/>
      <c r="O37" s="7"/>
      <c r="P37" s="7"/>
      <c r="Q37" s="7"/>
      <c r="R37" s="7"/>
      <c r="S37" s="7"/>
      <c r="T37" s="7"/>
      <c r="U37" s="7"/>
      <c r="V37" s="7"/>
      <c r="W37" s="7"/>
      <c r="Y37" s="8"/>
      <c r="Z37" s="8"/>
      <c r="AA37" s="8"/>
      <c r="AB37" s="8"/>
      <c r="AC37" s="8"/>
      <c r="AD37" s="8"/>
      <c r="AE37" s="8"/>
      <c r="AF37" s="8"/>
      <c r="AG37" s="8"/>
      <c r="AH37" s="8"/>
    </row>
    <row r="38" spans="1:34" ht="12.75">
      <c r="A38" s="42"/>
      <c r="B38" s="57"/>
      <c r="C38" s="215"/>
      <c r="D38" s="192"/>
      <c r="E38" s="216"/>
      <c r="F38" s="216"/>
      <c r="G38" s="216"/>
      <c r="H38" s="216"/>
      <c r="I38" s="216"/>
      <c r="J38" s="216"/>
      <c r="K38" s="216"/>
      <c r="L38" s="216"/>
      <c r="M38" s="216"/>
      <c r="N38" s="7"/>
      <c r="O38" s="7"/>
      <c r="P38" s="7"/>
      <c r="Q38" s="7"/>
      <c r="R38" s="7"/>
      <c r="S38" s="7"/>
      <c r="T38" s="7"/>
      <c r="U38" s="7"/>
      <c r="V38" s="7"/>
      <c r="W38" s="7"/>
      <c r="Y38" s="8"/>
      <c r="Z38" s="8"/>
      <c r="AA38" s="8"/>
      <c r="AB38" s="8"/>
      <c r="AC38" s="8"/>
      <c r="AD38" s="8"/>
      <c r="AE38" s="8"/>
      <c r="AF38" s="8"/>
      <c r="AG38" s="8"/>
      <c r="AH38" s="8"/>
    </row>
    <row r="39" spans="1:34" ht="26.25" thickBot="1">
      <c r="A39" s="151" t="s">
        <v>89</v>
      </c>
      <c r="B39" s="58"/>
      <c r="C39" s="217">
        <f>C37</f>
        <v>39</v>
      </c>
      <c r="D39" s="59"/>
      <c r="E39" s="218">
        <f>E37</f>
        <v>20</v>
      </c>
      <c r="F39" s="218">
        <f>F37</f>
        <v>-70</v>
      </c>
      <c r="G39" s="218">
        <f>G37</f>
        <v>33</v>
      </c>
      <c r="H39" s="218">
        <f>H37</f>
        <v>276</v>
      </c>
      <c r="I39" s="218">
        <f t="shared" ref="I39:M39" si="6">I37</f>
        <v>81</v>
      </c>
      <c r="J39" s="218">
        <f t="shared" si="6"/>
        <v>73</v>
      </c>
      <c r="K39" s="218">
        <f t="shared" si="6"/>
        <v>81</v>
      </c>
      <c r="L39" s="218">
        <f t="shared" si="6"/>
        <v>69</v>
      </c>
      <c r="M39" s="218">
        <f t="shared" si="6"/>
        <v>68.099999999999994</v>
      </c>
    </row>
    <row r="40" spans="1:34" ht="6" customHeight="1">
      <c r="A40" s="42"/>
      <c r="B40" s="57"/>
      <c r="C40" s="198"/>
      <c r="D40" s="192"/>
      <c r="E40" s="199"/>
      <c r="F40" s="199"/>
      <c r="G40" s="199"/>
      <c r="H40" s="199"/>
      <c r="I40" s="199"/>
      <c r="J40" s="199"/>
      <c r="K40" s="199"/>
      <c r="L40" s="199"/>
      <c r="M40" s="199"/>
    </row>
    <row r="41" spans="1:34" ht="12.75">
      <c r="A41" s="23"/>
      <c r="B41" s="23"/>
      <c r="C41" s="173"/>
      <c r="D41" s="176"/>
      <c r="E41" s="173"/>
      <c r="F41" s="173"/>
      <c r="G41" s="173"/>
      <c r="H41" s="173"/>
      <c r="I41" s="173"/>
      <c r="J41" s="173"/>
      <c r="K41" s="173"/>
      <c r="L41" s="173"/>
      <c r="M41" s="173"/>
    </row>
    <row r="42" spans="1:34" ht="12.75">
      <c r="A42" s="23" t="s">
        <v>90</v>
      </c>
      <c r="B42" s="125"/>
      <c r="C42" s="175"/>
      <c r="D42" s="177"/>
      <c r="E42" s="175"/>
      <c r="F42" s="175"/>
      <c r="G42" s="175"/>
      <c r="H42" s="178"/>
      <c r="I42" s="179"/>
      <c r="J42" s="179"/>
      <c r="K42" s="179"/>
      <c r="L42" s="179"/>
      <c r="M42" s="179"/>
    </row>
    <row r="43" spans="1:34" ht="12.75">
      <c r="A43" s="123" t="s">
        <v>8</v>
      </c>
      <c r="B43" s="41"/>
      <c r="C43" s="108">
        <v>2022</v>
      </c>
      <c r="D43" s="41"/>
      <c r="E43" s="108">
        <v>2021</v>
      </c>
      <c r="F43" s="108">
        <v>2020</v>
      </c>
      <c r="G43" s="108">
        <v>2019</v>
      </c>
      <c r="H43" s="108">
        <v>2018</v>
      </c>
      <c r="I43" s="108">
        <v>2017</v>
      </c>
      <c r="J43" s="108">
        <v>2016</v>
      </c>
      <c r="K43" s="108">
        <v>2015</v>
      </c>
      <c r="L43" s="108">
        <v>2014</v>
      </c>
      <c r="M43" s="108">
        <v>2013</v>
      </c>
      <c r="N43" s="9"/>
      <c r="O43" s="5"/>
      <c r="P43" s="5"/>
      <c r="Q43" s="5"/>
      <c r="R43" s="5"/>
      <c r="S43" s="5"/>
      <c r="T43" s="5"/>
      <c r="U43" s="5"/>
      <c r="V43" s="5"/>
      <c r="W43" s="5"/>
      <c r="Y43" s="9"/>
      <c r="Z43" s="5"/>
      <c r="AA43" s="5"/>
      <c r="AB43" s="5"/>
      <c r="AC43" s="5"/>
      <c r="AD43" s="5"/>
      <c r="AE43" s="5"/>
      <c r="AF43" s="5"/>
      <c r="AG43" s="5"/>
      <c r="AH43" s="5"/>
    </row>
    <row r="44" spans="1:34" ht="12.75">
      <c r="A44" s="42"/>
      <c r="B44" s="64"/>
      <c r="C44" s="174"/>
      <c r="D44" s="180"/>
      <c r="E44" s="175"/>
      <c r="F44" s="175"/>
      <c r="G44" s="178"/>
      <c r="H44" s="178"/>
      <c r="I44" s="179"/>
      <c r="J44" s="179"/>
      <c r="K44" s="179"/>
      <c r="L44" s="179"/>
      <c r="M44" s="179"/>
    </row>
    <row r="45" spans="1:34" ht="12.75">
      <c r="A45" s="150" t="s">
        <v>91</v>
      </c>
      <c r="B45" s="60"/>
      <c r="C45" s="65">
        <v>0.88</v>
      </c>
      <c r="D45" s="66"/>
      <c r="E45" s="130">
        <v>0.45</v>
      </c>
      <c r="F45" s="130">
        <v>-1.59</v>
      </c>
      <c r="G45" s="67">
        <v>0.75</v>
      </c>
      <c r="H45" s="67">
        <v>6.25</v>
      </c>
      <c r="I45" s="55">
        <v>1.83</v>
      </c>
      <c r="J45" s="55">
        <v>1.67</v>
      </c>
      <c r="K45" s="55">
        <v>1.84</v>
      </c>
      <c r="L45" s="55">
        <v>1.58</v>
      </c>
      <c r="M45" s="55">
        <v>1.55</v>
      </c>
    </row>
    <row r="46" spans="1:34" ht="12.75">
      <c r="A46" s="150" t="s">
        <v>92</v>
      </c>
      <c r="B46" s="60"/>
      <c r="C46" s="65">
        <v>0.87</v>
      </c>
      <c r="D46" s="66"/>
      <c r="E46" s="130">
        <v>0.45</v>
      </c>
      <c r="F46" s="130">
        <v>-1.58</v>
      </c>
      <c r="G46" s="67">
        <v>0.75</v>
      </c>
      <c r="H46" s="67">
        <v>6.25</v>
      </c>
      <c r="I46" s="55">
        <v>1.83</v>
      </c>
      <c r="J46" s="55">
        <v>1.67</v>
      </c>
      <c r="K46" s="55">
        <v>1.84</v>
      </c>
      <c r="L46" s="55">
        <v>1.58</v>
      </c>
      <c r="M46" s="69">
        <v>1.55</v>
      </c>
    </row>
    <row r="47" spans="1:34" ht="12.75">
      <c r="A47" s="46"/>
      <c r="B47" s="64"/>
      <c r="C47" s="65"/>
      <c r="D47" s="68"/>
      <c r="E47" s="130"/>
      <c r="F47" s="130"/>
      <c r="G47" s="67"/>
      <c r="H47" s="67"/>
      <c r="I47" s="69"/>
      <c r="J47" s="69"/>
      <c r="K47" s="69"/>
      <c r="L47" s="69"/>
      <c r="M47" s="69"/>
    </row>
    <row r="48" spans="1:34" ht="12.75">
      <c r="A48" s="152" t="s">
        <v>93</v>
      </c>
      <c r="B48" s="58"/>
      <c r="C48" s="53">
        <v>0.88</v>
      </c>
      <c r="D48" s="70"/>
      <c r="E48" s="131">
        <v>0.45</v>
      </c>
      <c r="F48" s="131">
        <v>-1.59</v>
      </c>
      <c r="G48" s="54">
        <v>0.78</v>
      </c>
      <c r="H48" s="54">
        <v>1.04</v>
      </c>
      <c r="I48" s="55">
        <v>1.73</v>
      </c>
      <c r="J48" s="55">
        <v>1.58</v>
      </c>
      <c r="K48" s="55">
        <v>1.61</v>
      </c>
      <c r="L48" s="69"/>
      <c r="M48" s="69"/>
    </row>
    <row r="49" spans="1:13" ht="12.75">
      <c r="A49" s="152" t="s">
        <v>94</v>
      </c>
      <c r="B49" s="58"/>
      <c r="C49" s="53">
        <v>0.87</v>
      </c>
      <c r="D49" s="70"/>
      <c r="E49" s="131">
        <v>0.45</v>
      </c>
      <c r="F49" s="131">
        <v>-1.58</v>
      </c>
      <c r="G49" s="54">
        <v>0.78</v>
      </c>
      <c r="H49" s="54">
        <v>1.04</v>
      </c>
      <c r="I49" s="55">
        <v>1.73</v>
      </c>
      <c r="J49" s="55">
        <v>1.58</v>
      </c>
      <c r="K49" s="55">
        <v>1.61</v>
      </c>
      <c r="L49" s="69"/>
      <c r="M49" s="69"/>
    </row>
    <row r="50" spans="1:13" ht="12.75">
      <c r="A50" s="43"/>
      <c r="B50" s="58"/>
      <c r="C50" s="53"/>
      <c r="D50" s="70"/>
      <c r="E50" s="131"/>
      <c r="F50" s="131"/>
      <c r="G50" s="54"/>
      <c r="H50" s="54"/>
      <c r="I50" s="55"/>
      <c r="J50" s="55"/>
      <c r="K50" s="55"/>
      <c r="L50" s="55"/>
      <c r="M50" s="55"/>
    </row>
    <row r="51" spans="1:13" ht="12.75">
      <c r="A51" s="43" t="s">
        <v>95</v>
      </c>
      <c r="B51" s="58"/>
      <c r="C51" s="145">
        <v>0.55000000000000004</v>
      </c>
      <c r="D51" s="70"/>
      <c r="E51" s="153">
        <v>0</v>
      </c>
      <c r="F51" s="131">
        <v>0</v>
      </c>
      <c r="G51" s="54">
        <v>0.55000000000000004</v>
      </c>
      <c r="H51" s="54">
        <v>1.4</v>
      </c>
      <c r="I51" s="55">
        <v>1.4</v>
      </c>
      <c r="J51" s="55">
        <v>1.3</v>
      </c>
      <c r="K51" s="55">
        <v>1.2</v>
      </c>
      <c r="L51" s="55">
        <v>1.1000000000000001</v>
      </c>
      <c r="M51" s="55">
        <v>1.05</v>
      </c>
    </row>
    <row r="52" spans="1:13" ht="12.75">
      <c r="A52" s="43"/>
      <c r="B52" s="58"/>
      <c r="C52" s="53"/>
      <c r="D52" s="70"/>
      <c r="E52" s="131"/>
      <c r="F52" s="131"/>
      <c r="G52" s="54"/>
      <c r="H52" s="54"/>
      <c r="I52" s="55"/>
      <c r="J52" s="55"/>
      <c r="K52" s="55"/>
      <c r="L52" s="55"/>
      <c r="M52" s="55"/>
    </row>
    <row r="53" spans="1:13" ht="12.75">
      <c r="A53" s="43" t="s">
        <v>96</v>
      </c>
      <c r="B53" s="58"/>
      <c r="C53" s="53">
        <v>0</v>
      </c>
      <c r="D53" s="70"/>
      <c r="E53" s="131">
        <v>0</v>
      </c>
      <c r="F53" s="131">
        <v>0</v>
      </c>
      <c r="G53" s="54">
        <v>0</v>
      </c>
      <c r="H53" s="54">
        <v>7.57</v>
      </c>
      <c r="I53" s="55">
        <v>0</v>
      </c>
      <c r="J53" s="55">
        <v>0</v>
      </c>
      <c r="K53" s="55">
        <v>0</v>
      </c>
      <c r="L53" s="55">
        <v>0</v>
      </c>
      <c r="M53" s="55">
        <v>0</v>
      </c>
    </row>
    <row r="54" spans="1:13" ht="11.25" customHeight="1">
      <c r="A54" s="45"/>
      <c r="B54" s="45"/>
      <c r="C54" s="47"/>
      <c r="D54" s="45"/>
      <c r="E54" s="47"/>
      <c r="F54" s="47"/>
      <c r="G54" s="47"/>
      <c r="H54" s="47"/>
      <c r="I54" s="45"/>
      <c r="J54" s="45"/>
      <c r="K54" s="48"/>
      <c r="L54" s="49"/>
      <c r="M54" s="49"/>
    </row>
    <row r="55" spans="1:13">
      <c r="A55" s="246" t="s">
        <v>144</v>
      </c>
      <c r="B55" s="246"/>
      <c r="C55" s="246"/>
      <c r="D55" s="246"/>
      <c r="E55" s="246"/>
      <c r="F55" s="246"/>
      <c r="G55" s="246"/>
      <c r="H55" s="246"/>
      <c r="I55" s="246"/>
      <c r="J55" s="246"/>
      <c r="K55" s="246"/>
      <c r="L55" s="246"/>
      <c r="M55" s="246"/>
    </row>
    <row r="56" spans="1:13" ht="12.75">
      <c r="A56" s="124"/>
      <c r="B56" s="43"/>
      <c r="C56" s="50"/>
      <c r="D56" s="43"/>
      <c r="E56" s="50"/>
      <c r="F56" s="50"/>
      <c r="G56" s="50"/>
      <c r="H56" s="50"/>
      <c r="I56" s="51"/>
      <c r="J56" s="51"/>
      <c r="K56" s="51"/>
      <c r="L56" s="49"/>
      <c r="M56" s="49"/>
    </row>
    <row r="57" spans="1:13" ht="12.75">
      <c r="A57" s="44"/>
      <c r="B57" s="44"/>
      <c r="C57" s="52"/>
      <c r="D57" s="44"/>
      <c r="E57" s="52"/>
      <c r="F57" s="52"/>
      <c r="G57" s="52"/>
      <c r="H57" s="52"/>
      <c r="I57" s="51"/>
      <c r="J57" s="51"/>
      <c r="K57" s="51"/>
      <c r="L57" s="49"/>
      <c r="M57" s="49"/>
    </row>
  </sheetData>
  <mergeCells count="1">
    <mergeCell ref="A55:M55"/>
  </mergeCells>
  <pageMargins left="0.55118110236220474" right="0.55118110236220474" top="0.59055118110236227" bottom="0.59055118110236227" header="0.51181102362204722" footer="0.51181102362204722"/>
  <pageSetup paperSize="9" scale="66" orientation="landscape" r:id="rId1"/>
  <headerFooter alignWithMargins="0"/>
  <ignoredErrors>
    <ignoredError sqref="D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53"/>
  <sheetViews>
    <sheetView showGridLines="0" topLeftCell="A23" zoomScaleNormal="100" workbookViewId="0">
      <selection activeCell="A39" sqref="A39"/>
    </sheetView>
  </sheetViews>
  <sheetFormatPr defaultColWidth="9.140625" defaultRowHeight="12"/>
  <cols>
    <col min="1" max="1" width="83" style="3" customWidth="1"/>
    <col min="2" max="2" width="0.42578125" style="3" customWidth="1"/>
    <col min="3" max="3" width="11.5703125" style="3" customWidth="1"/>
    <col min="4" max="4" width="0.42578125" style="3" customWidth="1"/>
    <col min="5" max="13" width="11.5703125" style="3" customWidth="1"/>
    <col min="14" max="14" width="9.42578125" style="3" bestFit="1" customWidth="1"/>
    <col min="15" max="20" width="9.140625" style="3"/>
    <col min="21" max="21" width="10" style="3" bestFit="1" customWidth="1"/>
    <col min="22" max="16384" width="9.140625" style="3"/>
  </cols>
  <sheetData>
    <row r="1" spans="1:35" ht="27.75">
      <c r="A1" s="21" t="s">
        <v>99</v>
      </c>
      <c r="B1" s="21"/>
    </row>
    <row r="2" spans="1:35">
      <c r="A2" s="2"/>
      <c r="B2" s="2"/>
      <c r="C2" s="2"/>
      <c r="D2" s="2"/>
      <c r="E2" s="2"/>
      <c r="F2" s="2"/>
      <c r="G2" s="2"/>
      <c r="H2" s="2"/>
    </row>
    <row r="3" spans="1:35" ht="14.25">
      <c r="A3" s="123" t="s">
        <v>24</v>
      </c>
      <c r="B3" s="22"/>
      <c r="C3" s="108">
        <v>2022</v>
      </c>
      <c r="D3" s="109"/>
      <c r="E3" s="108">
        <v>2021</v>
      </c>
      <c r="F3" s="108">
        <v>2020</v>
      </c>
      <c r="G3" s="108" t="s">
        <v>5</v>
      </c>
      <c r="H3" s="108" t="s">
        <v>6</v>
      </c>
      <c r="I3" s="108" t="s">
        <v>7</v>
      </c>
      <c r="J3" s="108">
        <v>2016</v>
      </c>
      <c r="K3" s="108">
        <v>2015</v>
      </c>
      <c r="L3" s="108">
        <v>2014</v>
      </c>
      <c r="M3" s="108">
        <v>2013</v>
      </c>
      <c r="O3" s="9"/>
      <c r="P3" s="9"/>
      <c r="Q3" s="5"/>
      <c r="R3" s="5"/>
      <c r="S3" s="5"/>
      <c r="T3" s="5"/>
      <c r="U3" s="5"/>
      <c r="V3" s="5"/>
      <c r="W3" s="5"/>
      <c r="X3" s="5"/>
      <c r="Z3" s="9"/>
      <c r="AA3" s="9"/>
      <c r="AB3" s="5"/>
      <c r="AC3" s="5"/>
      <c r="AD3" s="5"/>
      <c r="AE3" s="5"/>
      <c r="AF3" s="5"/>
      <c r="AG3" s="5"/>
      <c r="AH3" s="5"/>
      <c r="AI3" s="5"/>
    </row>
    <row r="4" spans="1:35" ht="12.75">
      <c r="A4" s="49"/>
      <c r="B4" s="58"/>
      <c r="C4" s="85"/>
      <c r="D4" s="59"/>
      <c r="E4" s="29"/>
      <c r="F4" s="29"/>
      <c r="G4" s="29"/>
      <c r="H4" s="29"/>
      <c r="I4" s="29"/>
      <c r="J4" s="29"/>
      <c r="K4" s="29"/>
      <c r="L4" s="29"/>
      <c r="M4" s="29"/>
      <c r="O4" s="9"/>
      <c r="P4" s="9"/>
      <c r="Q4" s="5"/>
      <c r="R4" s="5"/>
      <c r="S4" s="5"/>
      <c r="T4" s="5"/>
      <c r="U4" s="5"/>
      <c r="V4" s="5"/>
      <c r="W4" s="5"/>
      <c r="X4" s="5"/>
      <c r="Z4" s="9"/>
      <c r="AA4" s="9"/>
      <c r="AB4" s="5"/>
      <c r="AC4" s="5"/>
      <c r="AD4" s="5"/>
      <c r="AE4" s="5"/>
      <c r="AF4" s="5"/>
      <c r="AG4" s="5"/>
      <c r="AH4" s="5"/>
      <c r="AI4" s="5"/>
    </row>
    <row r="5" spans="1:35" ht="12.75">
      <c r="A5" s="43" t="s">
        <v>100</v>
      </c>
      <c r="B5" s="58"/>
      <c r="C5" s="86">
        <v>2739</v>
      </c>
      <c r="D5" s="87"/>
      <c r="E5" s="132">
        <v>2162</v>
      </c>
      <c r="F5" s="132">
        <v>2312</v>
      </c>
      <c r="G5" s="128">
        <v>2749</v>
      </c>
      <c r="H5" s="128">
        <v>3023</v>
      </c>
      <c r="I5" s="219">
        <v>3275</v>
      </c>
      <c r="J5" s="219">
        <v>3102</v>
      </c>
      <c r="K5" s="219">
        <v>2953</v>
      </c>
      <c r="L5" s="219">
        <v>2845</v>
      </c>
      <c r="M5" s="219">
        <v>2710</v>
      </c>
      <c r="N5" s="49"/>
      <c r="O5" s="7"/>
      <c r="P5" s="7"/>
      <c r="Q5" s="7"/>
      <c r="R5" s="7"/>
      <c r="S5" s="7"/>
      <c r="T5" s="7"/>
      <c r="U5" s="7"/>
      <c r="V5" s="7"/>
      <c r="W5" s="7"/>
      <c r="X5" s="7"/>
      <c r="Y5" s="11"/>
      <c r="Z5" s="7"/>
      <c r="AA5" s="7"/>
      <c r="AB5" s="7"/>
      <c r="AC5" s="7"/>
      <c r="AD5" s="7"/>
      <c r="AE5" s="7"/>
      <c r="AF5" s="7"/>
      <c r="AG5" s="7"/>
      <c r="AH5" s="7"/>
      <c r="AI5" s="7"/>
    </row>
    <row r="6" spans="1:35" ht="12.75">
      <c r="A6" s="43" t="s">
        <v>101</v>
      </c>
      <c r="B6" s="58"/>
      <c r="C6" s="87">
        <v>1</v>
      </c>
      <c r="D6" s="87"/>
      <c r="E6" s="220">
        <v>3</v>
      </c>
      <c r="F6" s="220">
        <v>0</v>
      </c>
      <c r="G6" s="221">
        <v>7</v>
      </c>
      <c r="H6" s="221">
        <v>11</v>
      </c>
      <c r="I6" s="222">
        <v>3</v>
      </c>
      <c r="J6" s="222">
        <v>2</v>
      </c>
      <c r="K6" s="222">
        <v>2</v>
      </c>
      <c r="L6" s="222">
        <v>1</v>
      </c>
      <c r="M6" s="222">
        <v>3</v>
      </c>
      <c r="N6" s="49"/>
      <c r="O6" s="7"/>
      <c r="P6" s="7"/>
      <c r="Q6" s="7"/>
      <c r="R6" s="7"/>
      <c r="S6" s="7"/>
      <c r="T6" s="7"/>
      <c r="U6" s="7"/>
      <c r="V6" s="7"/>
      <c r="W6" s="7"/>
      <c r="X6" s="7"/>
      <c r="Y6" s="11"/>
      <c r="Z6" s="7"/>
      <c r="AA6" s="7"/>
      <c r="AB6" s="7"/>
      <c r="AC6" s="7"/>
      <c r="AD6" s="7"/>
      <c r="AE6" s="7"/>
      <c r="AF6" s="7"/>
      <c r="AG6" s="7"/>
      <c r="AH6" s="7"/>
      <c r="AI6" s="7"/>
    </row>
    <row r="7" spans="1:35" ht="12.75">
      <c r="A7" s="43"/>
      <c r="B7" s="58"/>
      <c r="C7" s="223">
        <f t="shared" ref="C7:E7" si="0">SUM(C5:C6)</f>
        <v>2740</v>
      </c>
      <c r="D7" s="224"/>
      <c r="E7" s="225">
        <f t="shared" si="0"/>
        <v>2165</v>
      </c>
      <c r="F7" s="225">
        <f>SUM(F5:F6)</f>
        <v>2312</v>
      </c>
      <c r="G7" s="226">
        <f t="shared" ref="G7" si="1">SUM(G5:G6)</f>
        <v>2756</v>
      </c>
      <c r="H7" s="226">
        <f t="shared" ref="H7" si="2">SUM(H5:H6)</f>
        <v>3034</v>
      </c>
      <c r="I7" s="227">
        <f t="shared" ref="I7" si="3">SUM(I5:I6)</f>
        <v>3278</v>
      </c>
      <c r="J7" s="227">
        <f t="shared" ref="J7" si="4">SUM(J5:J6)</f>
        <v>3104</v>
      </c>
      <c r="K7" s="227">
        <f t="shared" ref="K7" si="5">SUM(K5:K6)</f>
        <v>2955</v>
      </c>
      <c r="L7" s="227">
        <f t="shared" ref="L7" si="6">SUM(L5:L6)</f>
        <v>2846</v>
      </c>
      <c r="M7" s="227">
        <f t="shared" ref="M7" si="7">SUM(M5:M6)</f>
        <v>2713</v>
      </c>
      <c r="N7" s="49"/>
      <c r="O7" s="7"/>
      <c r="P7" s="7"/>
      <c r="Q7" s="7"/>
      <c r="R7" s="7"/>
      <c r="S7" s="7"/>
      <c r="T7" s="7"/>
      <c r="U7" s="7"/>
      <c r="V7" s="7"/>
      <c r="W7" s="7"/>
      <c r="X7" s="7"/>
      <c r="Y7" s="11"/>
      <c r="Z7" s="7"/>
      <c r="AA7" s="7"/>
      <c r="AB7" s="7"/>
      <c r="AC7" s="7"/>
      <c r="AD7" s="7"/>
      <c r="AE7" s="7"/>
      <c r="AF7" s="7"/>
      <c r="AG7" s="7"/>
      <c r="AH7" s="7"/>
      <c r="AI7" s="7"/>
    </row>
    <row r="8" spans="1:35" ht="12.75">
      <c r="A8" s="43"/>
      <c r="B8" s="58"/>
      <c r="C8" s="86"/>
      <c r="D8" s="87"/>
      <c r="E8" s="132"/>
      <c r="F8" s="132"/>
      <c r="G8" s="128"/>
      <c r="H8" s="128"/>
      <c r="I8" s="219"/>
      <c r="J8" s="219"/>
      <c r="K8" s="219"/>
      <c r="L8" s="219"/>
      <c r="M8" s="219"/>
      <c r="N8" s="49"/>
    </row>
    <row r="9" spans="1:35" ht="12.75">
      <c r="A9" s="43" t="s">
        <v>102</v>
      </c>
      <c r="B9" s="58"/>
      <c r="C9" s="86">
        <v>-2308</v>
      </c>
      <c r="D9" s="87"/>
      <c r="E9" s="132">
        <v>-1802</v>
      </c>
      <c r="F9" s="132">
        <v>-1936</v>
      </c>
      <c r="G9" s="128">
        <v>-2324</v>
      </c>
      <c r="H9" s="128">
        <v>-2610</v>
      </c>
      <c r="I9" s="219">
        <v>-2702</v>
      </c>
      <c r="J9" s="219">
        <v>-2557</v>
      </c>
      <c r="K9" s="219">
        <v>-2439</v>
      </c>
      <c r="L9" s="219">
        <v>-2344</v>
      </c>
      <c r="M9" s="219">
        <v>-2231</v>
      </c>
      <c r="N9" s="49"/>
      <c r="O9" s="7"/>
      <c r="P9" s="7"/>
      <c r="Q9" s="7"/>
      <c r="R9" s="7"/>
      <c r="S9" s="7"/>
      <c r="T9" s="7"/>
      <c r="U9" s="7"/>
      <c r="V9" s="7"/>
      <c r="W9" s="7"/>
      <c r="X9" s="7"/>
      <c r="Y9" s="11"/>
      <c r="Z9" s="7"/>
      <c r="AA9" s="7"/>
      <c r="AB9" s="7"/>
      <c r="AC9" s="7"/>
      <c r="AD9" s="7"/>
      <c r="AE9" s="7"/>
      <c r="AF9" s="7"/>
      <c r="AG9" s="7"/>
      <c r="AH9" s="7"/>
      <c r="AI9" s="7"/>
    </row>
    <row r="10" spans="1:35" ht="12.75">
      <c r="A10" s="43" t="s">
        <v>103</v>
      </c>
      <c r="B10" s="58"/>
      <c r="C10" s="86">
        <v>-132</v>
      </c>
      <c r="D10" s="87"/>
      <c r="E10" s="132">
        <v>-128</v>
      </c>
      <c r="F10" s="132">
        <v>-129</v>
      </c>
      <c r="G10" s="128">
        <v>-131</v>
      </c>
      <c r="H10" s="128">
        <v>-165</v>
      </c>
      <c r="I10" s="219">
        <v>-182</v>
      </c>
      <c r="J10" s="219">
        <v>-169</v>
      </c>
      <c r="K10" s="219">
        <v>-157</v>
      </c>
      <c r="L10" s="219">
        <v>-148</v>
      </c>
      <c r="M10" s="219">
        <v>-143</v>
      </c>
      <c r="N10" s="49"/>
      <c r="O10" s="7"/>
      <c r="P10" s="7"/>
      <c r="Q10" s="7"/>
      <c r="R10" s="7"/>
      <c r="S10" s="7"/>
      <c r="T10" s="7"/>
      <c r="U10" s="7"/>
      <c r="V10" s="7"/>
      <c r="W10" s="7"/>
      <c r="X10" s="7"/>
      <c r="Y10" s="11"/>
      <c r="Z10" s="7"/>
      <c r="AA10" s="7"/>
      <c r="AB10" s="7"/>
      <c r="AC10" s="7"/>
      <c r="AD10" s="7"/>
      <c r="AE10" s="7"/>
      <c r="AF10" s="7"/>
      <c r="AG10" s="7"/>
      <c r="AH10" s="7"/>
      <c r="AI10" s="7"/>
    </row>
    <row r="11" spans="1:35" ht="14.25">
      <c r="A11" s="154" t="s">
        <v>145</v>
      </c>
      <c r="B11" s="58"/>
      <c r="C11" s="87">
        <v>-200</v>
      </c>
      <c r="D11" s="87"/>
      <c r="E11" s="220">
        <v>-164</v>
      </c>
      <c r="F11" s="220">
        <v>-150</v>
      </c>
      <c r="G11" s="221">
        <v>-166</v>
      </c>
      <c r="H11" s="221">
        <v>-184</v>
      </c>
      <c r="I11" s="222">
        <v>-199</v>
      </c>
      <c r="J11" s="222">
        <v>-197</v>
      </c>
      <c r="K11" s="222">
        <v>-196</v>
      </c>
      <c r="L11" s="222">
        <v>-184</v>
      </c>
      <c r="M11" s="222">
        <v>-185</v>
      </c>
      <c r="N11" s="49"/>
      <c r="O11" s="7"/>
      <c r="P11" s="7"/>
      <c r="Q11" s="7"/>
      <c r="R11" s="7"/>
      <c r="S11" s="7"/>
      <c r="T11" s="7"/>
      <c r="U11" s="7"/>
      <c r="V11" s="7"/>
      <c r="W11" s="7"/>
      <c r="X11" s="7"/>
      <c r="Y11" s="11"/>
      <c r="Z11" s="7"/>
      <c r="AA11" s="7"/>
      <c r="AB11" s="7"/>
      <c r="AC11" s="7"/>
      <c r="AD11" s="7"/>
      <c r="AE11" s="7"/>
      <c r="AF11" s="7"/>
      <c r="AG11" s="7"/>
      <c r="AH11" s="7"/>
      <c r="AI11" s="7"/>
    </row>
    <row r="12" spans="1:35" ht="12.75">
      <c r="A12" s="45"/>
      <c r="B12" s="62"/>
      <c r="C12" s="223">
        <f t="shared" ref="C12:E12" si="8">SUM(C9:C11)</f>
        <v>-2640</v>
      </c>
      <c r="D12" s="224"/>
      <c r="E12" s="225">
        <f t="shared" si="8"/>
        <v>-2094</v>
      </c>
      <c r="F12" s="225">
        <f>SUM(F9:F11)</f>
        <v>-2215</v>
      </c>
      <c r="G12" s="226">
        <f t="shared" ref="G12" si="9">SUM(G9:G11)</f>
        <v>-2621</v>
      </c>
      <c r="H12" s="226">
        <f t="shared" ref="H12" si="10">SUM(H9:H11)</f>
        <v>-2959</v>
      </c>
      <c r="I12" s="227">
        <f t="shared" ref="I12" si="11">SUM(I9:I11)</f>
        <v>-3083</v>
      </c>
      <c r="J12" s="227">
        <f t="shared" ref="J12" si="12">SUM(J9:J11)</f>
        <v>-2923</v>
      </c>
      <c r="K12" s="227">
        <f t="shared" ref="K12" si="13">SUM(K9:K11)</f>
        <v>-2792</v>
      </c>
      <c r="L12" s="227">
        <f t="shared" ref="L12" si="14">SUM(L9:L11)</f>
        <v>-2676</v>
      </c>
      <c r="M12" s="227">
        <f t="shared" ref="M12" si="15">SUM(M9:M11)</f>
        <v>-2559</v>
      </c>
      <c r="N12" s="49"/>
      <c r="O12" s="7"/>
      <c r="P12" s="7"/>
      <c r="Q12" s="7"/>
      <c r="R12" s="7"/>
      <c r="S12" s="7"/>
      <c r="T12" s="7"/>
      <c r="U12" s="7"/>
      <c r="V12" s="7"/>
      <c r="W12" s="7"/>
      <c r="X12" s="7"/>
      <c r="Y12" s="11"/>
      <c r="Z12" s="7"/>
      <c r="AA12" s="7"/>
      <c r="AB12" s="7"/>
      <c r="AC12" s="7"/>
      <c r="AD12" s="7"/>
      <c r="AE12" s="7"/>
      <c r="AF12" s="7"/>
      <c r="AG12" s="7"/>
      <c r="AH12" s="7"/>
      <c r="AI12" s="7"/>
    </row>
    <row r="13" spans="1:35" ht="12.75">
      <c r="A13" s="43"/>
      <c r="B13" s="58"/>
      <c r="C13" s="86"/>
      <c r="D13" s="87"/>
      <c r="E13" s="132"/>
      <c r="F13" s="132"/>
      <c r="G13" s="128"/>
      <c r="H13" s="128"/>
      <c r="I13" s="219"/>
      <c r="J13" s="219"/>
      <c r="K13" s="219"/>
      <c r="L13" s="219"/>
      <c r="M13" s="219"/>
      <c r="N13" s="49"/>
    </row>
    <row r="14" spans="1:35" ht="12.75">
      <c r="A14" s="43" t="s">
        <v>104</v>
      </c>
      <c r="B14" s="58"/>
      <c r="C14" s="86">
        <v>100</v>
      </c>
      <c r="D14" s="87"/>
      <c r="E14" s="132">
        <v>71</v>
      </c>
      <c r="F14" s="132">
        <v>97</v>
      </c>
      <c r="G14" s="128">
        <f>G7+G12</f>
        <v>135</v>
      </c>
      <c r="H14" s="128">
        <f>H7+H12</f>
        <v>75</v>
      </c>
      <c r="I14" s="219">
        <v>195</v>
      </c>
      <c r="J14" s="219">
        <v>181</v>
      </c>
      <c r="K14" s="219">
        <v>163</v>
      </c>
      <c r="L14" s="219">
        <v>170</v>
      </c>
      <c r="M14" s="219">
        <v>154</v>
      </c>
      <c r="N14" s="49"/>
      <c r="O14" s="7"/>
      <c r="P14" s="7"/>
      <c r="Q14" s="7"/>
      <c r="R14" s="7"/>
      <c r="S14" s="7"/>
      <c r="T14" s="7"/>
      <c r="U14" s="7"/>
      <c r="V14" s="7"/>
      <c r="W14" s="7"/>
      <c r="X14" s="7"/>
      <c r="Y14" s="11"/>
      <c r="Z14" s="7"/>
      <c r="AA14" s="7"/>
      <c r="AB14" s="7"/>
      <c r="AC14" s="7"/>
      <c r="AD14" s="7"/>
      <c r="AE14" s="7"/>
      <c r="AF14" s="7"/>
      <c r="AG14" s="7"/>
      <c r="AH14" s="7"/>
      <c r="AI14" s="7"/>
    </row>
    <row r="15" spans="1:35" ht="12.75">
      <c r="A15" s="44" t="s">
        <v>105</v>
      </c>
      <c r="B15" s="60"/>
      <c r="C15" s="86">
        <v>-3</v>
      </c>
      <c r="D15" s="87"/>
      <c r="E15" s="132">
        <v>-2</v>
      </c>
      <c r="F15" s="132">
        <v>-5</v>
      </c>
      <c r="G15" s="128">
        <v>-7</v>
      </c>
      <c r="H15" s="128">
        <v>-3</v>
      </c>
      <c r="I15" s="219">
        <v>-5</v>
      </c>
      <c r="J15" s="219">
        <v>-4</v>
      </c>
      <c r="K15" s="219">
        <v>-4</v>
      </c>
      <c r="L15" s="219">
        <v>-4</v>
      </c>
      <c r="M15" s="219">
        <v>-4</v>
      </c>
      <c r="N15" s="49"/>
      <c r="O15" s="7"/>
      <c r="P15" s="7"/>
      <c r="Q15" s="7"/>
      <c r="R15" s="7"/>
      <c r="S15" s="7"/>
      <c r="T15" s="7"/>
      <c r="U15" s="7"/>
      <c r="V15" s="7"/>
      <c r="W15" s="7"/>
      <c r="X15" s="7"/>
      <c r="Y15" s="11"/>
      <c r="Z15" s="7"/>
      <c r="AA15" s="7"/>
      <c r="AB15" s="7"/>
      <c r="AC15" s="7"/>
      <c r="AD15" s="7"/>
      <c r="AE15" s="7"/>
      <c r="AF15" s="7"/>
      <c r="AG15" s="7"/>
      <c r="AH15" s="7"/>
      <c r="AI15" s="7"/>
    </row>
    <row r="16" spans="1:35" ht="12.75">
      <c r="A16" s="43" t="s">
        <v>106</v>
      </c>
      <c r="B16" s="58"/>
      <c r="C16" s="86">
        <v>6</v>
      </c>
      <c r="D16" s="87"/>
      <c r="E16" s="132">
        <v>5</v>
      </c>
      <c r="F16" s="132">
        <v>4</v>
      </c>
      <c r="G16" s="128">
        <v>5</v>
      </c>
      <c r="H16" s="128">
        <v>7</v>
      </c>
      <c r="I16" s="219">
        <v>7</v>
      </c>
      <c r="J16" s="219">
        <v>5</v>
      </c>
      <c r="K16" s="219">
        <v>3</v>
      </c>
      <c r="L16" s="219">
        <v>4</v>
      </c>
      <c r="M16" s="219">
        <v>5</v>
      </c>
      <c r="N16" s="49"/>
      <c r="O16" s="7"/>
      <c r="P16" s="7"/>
      <c r="Q16" s="7"/>
      <c r="R16" s="7"/>
      <c r="S16" s="7"/>
      <c r="T16" s="7"/>
      <c r="U16" s="7"/>
      <c r="V16" s="7"/>
      <c r="W16" s="7"/>
      <c r="X16" s="7"/>
      <c r="Y16" s="11"/>
      <c r="Z16" s="7"/>
      <c r="AA16" s="7"/>
      <c r="AB16" s="7"/>
      <c r="AC16" s="7"/>
      <c r="AD16" s="7"/>
      <c r="AE16" s="7"/>
      <c r="AF16" s="7"/>
      <c r="AG16" s="7"/>
      <c r="AH16" s="7"/>
      <c r="AI16" s="7"/>
    </row>
    <row r="17" spans="1:35" ht="12.75">
      <c r="A17" s="154" t="s">
        <v>107</v>
      </c>
      <c r="B17" s="79"/>
      <c r="C17" s="87">
        <v>-12</v>
      </c>
      <c r="D17" s="87"/>
      <c r="E17" s="220">
        <v>-1</v>
      </c>
      <c r="F17" s="220">
        <v>5</v>
      </c>
      <c r="G17" s="221">
        <v>-1</v>
      </c>
      <c r="H17" s="221">
        <v>-34</v>
      </c>
      <c r="I17" s="222">
        <v>-25</v>
      </c>
      <c r="J17" s="222">
        <v>-29</v>
      </c>
      <c r="K17" s="222">
        <v>-22</v>
      </c>
      <c r="L17" s="222">
        <v>-23</v>
      </c>
      <c r="M17" s="222">
        <v>-22</v>
      </c>
      <c r="N17" s="49"/>
      <c r="O17" s="7"/>
      <c r="P17" s="7"/>
      <c r="Q17" s="7"/>
      <c r="R17" s="7"/>
      <c r="S17" s="7"/>
      <c r="T17" s="7"/>
      <c r="U17" s="7"/>
      <c r="V17" s="7"/>
      <c r="W17" s="7"/>
      <c r="X17" s="7"/>
      <c r="Y17" s="11"/>
      <c r="Z17" s="7"/>
      <c r="AA17" s="7"/>
      <c r="AB17" s="7"/>
      <c r="AC17" s="7"/>
      <c r="AD17" s="7"/>
      <c r="AE17" s="7"/>
      <c r="AF17" s="7"/>
      <c r="AG17" s="7"/>
      <c r="AH17" s="7"/>
      <c r="AI17" s="7"/>
    </row>
    <row r="18" spans="1:35" ht="12.75">
      <c r="A18" s="42" t="s">
        <v>108</v>
      </c>
      <c r="B18" s="57"/>
      <c r="C18" s="223">
        <f t="shared" ref="C18:E18" si="16">SUM(C14:C17)</f>
        <v>91</v>
      </c>
      <c r="D18" s="224"/>
      <c r="E18" s="225">
        <f t="shared" si="16"/>
        <v>73</v>
      </c>
      <c r="F18" s="225">
        <f>SUM(F14:F17)</f>
        <v>101</v>
      </c>
      <c r="G18" s="226">
        <f t="shared" ref="G18" si="17">SUM(G14:G17)</f>
        <v>132</v>
      </c>
      <c r="H18" s="226">
        <f t="shared" ref="H18" si="18">SUM(H14:H17)</f>
        <v>45</v>
      </c>
      <c r="I18" s="227">
        <f t="shared" ref="I18" si="19">SUM(I14:I17)</f>
        <v>172</v>
      </c>
      <c r="J18" s="227">
        <f t="shared" ref="J18" si="20">SUM(J14:J17)</f>
        <v>153</v>
      </c>
      <c r="K18" s="227">
        <f t="shared" ref="K18" si="21">SUM(K14:K17)</f>
        <v>140</v>
      </c>
      <c r="L18" s="227">
        <f t="shared" ref="L18" si="22">SUM(L14:L17)</f>
        <v>147</v>
      </c>
      <c r="M18" s="227">
        <f t="shared" ref="M18" si="23">SUM(M14:M17)</f>
        <v>133</v>
      </c>
      <c r="N18" s="49"/>
      <c r="O18" s="7"/>
      <c r="P18" s="7"/>
      <c r="Q18" s="7"/>
      <c r="R18" s="7"/>
      <c r="S18" s="7"/>
      <c r="T18" s="7"/>
      <c r="U18" s="7"/>
      <c r="V18" s="7"/>
      <c r="W18" s="7"/>
      <c r="X18" s="7"/>
      <c r="Y18" s="11"/>
      <c r="Z18" s="8"/>
      <c r="AA18" s="8"/>
      <c r="AB18" s="8"/>
      <c r="AC18" s="8"/>
      <c r="AD18" s="8"/>
      <c r="AE18" s="8"/>
      <c r="AF18" s="8"/>
      <c r="AG18" s="8"/>
      <c r="AH18" s="8"/>
      <c r="AI18" s="8"/>
    </row>
    <row r="19" spans="1:35" ht="12.75">
      <c r="A19" s="43"/>
      <c r="B19" s="58"/>
      <c r="C19" s="86"/>
      <c r="D19" s="87"/>
      <c r="E19" s="132"/>
      <c r="F19" s="132"/>
      <c r="G19" s="128"/>
      <c r="H19" s="128"/>
      <c r="I19" s="219"/>
      <c r="J19" s="219"/>
      <c r="K19" s="219"/>
      <c r="L19" s="219"/>
      <c r="M19" s="219"/>
      <c r="N19" s="49"/>
    </row>
    <row r="20" spans="1:35" ht="12.75">
      <c r="A20" s="154" t="s">
        <v>109</v>
      </c>
      <c r="B20" s="60"/>
      <c r="C20" s="86">
        <v>0</v>
      </c>
      <c r="D20" s="87"/>
      <c r="E20" s="132">
        <v>0</v>
      </c>
      <c r="F20" s="132">
        <v>0</v>
      </c>
      <c r="G20" s="128">
        <v>-52</v>
      </c>
      <c r="H20" s="128">
        <v>0</v>
      </c>
      <c r="I20" s="219">
        <v>-127</v>
      </c>
      <c r="J20" s="219">
        <v>-49</v>
      </c>
      <c r="K20" s="219">
        <v>-11</v>
      </c>
      <c r="L20" s="219">
        <v>-17</v>
      </c>
      <c r="M20" s="219">
        <v>-19</v>
      </c>
      <c r="N20" s="49"/>
      <c r="O20" s="7"/>
      <c r="P20" s="7"/>
      <c r="Q20" s="7"/>
      <c r="R20" s="7"/>
      <c r="S20" s="7"/>
      <c r="T20" s="7"/>
      <c r="U20" s="7"/>
      <c r="V20" s="7"/>
      <c r="W20" s="7"/>
      <c r="X20" s="7"/>
      <c r="Y20" s="11"/>
      <c r="Z20" s="7"/>
      <c r="AA20" s="7"/>
      <c r="AB20" s="7"/>
      <c r="AC20" s="7"/>
      <c r="AD20" s="7"/>
      <c r="AE20" s="7"/>
      <c r="AF20" s="7"/>
      <c r="AG20" s="7"/>
      <c r="AH20" s="7"/>
      <c r="AI20" s="7"/>
    </row>
    <row r="21" spans="1:35" ht="12.75">
      <c r="A21" s="154" t="s">
        <v>110</v>
      </c>
      <c r="B21" s="58"/>
      <c r="C21" s="86">
        <v>1</v>
      </c>
      <c r="D21" s="87"/>
      <c r="E21" s="132">
        <v>0</v>
      </c>
      <c r="F21" s="132">
        <v>1</v>
      </c>
      <c r="G21" s="128">
        <v>1</v>
      </c>
      <c r="H21" s="128">
        <v>348</v>
      </c>
      <c r="I21" s="219">
        <v>11</v>
      </c>
      <c r="J21" s="219">
        <v>0</v>
      </c>
      <c r="K21" s="219">
        <v>0</v>
      </c>
      <c r="L21" s="219">
        <v>0</v>
      </c>
      <c r="M21" s="219">
        <v>0</v>
      </c>
      <c r="N21" s="49"/>
      <c r="O21" s="7"/>
      <c r="P21" s="7"/>
      <c r="Q21" s="7"/>
      <c r="R21" s="7"/>
      <c r="S21" s="7"/>
      <c r="T21" s="7"/>
      <c r="U21" s="7"/>
      <c r="V21" s="7"/>
      <c r="W21" s="7"/>
      <c r="X21" s="7"/>
      <c r="Y21" s="7"/>
      <c r="Z21" s="7"/>
      <c r="AA21" s="7"/>
      <c r="AB21" s="7"/>
      <c r="AC21" s="7"/>
      <c r="AD21" s="7"/>
      <c r="AE21" s="7"/>
      <c r="AF21" s="7"/>
      <c r="AG21" s="7"/>
      <c r="AH21" s="7"/>
      <c r="AI21" s="7"/>
    </row>
    <row r="22" spans="1:35" ht="12.75">
      <c r="A22" s="154" t="s">
        <v>111</v>
      </c>
      <c r="B22" s="58"/>
      <c r="C22" s="86">
        <v>-40</v>
      </c>
      <c r="D22" s="87"/>
      <c r="E22" s="132">
        <v>-21</v>
      </c>
      <c r="F22" s="132">
        <v>-45</v>
      </c>
      <c r="G22" s="128">
        <v>-105</v>
      </c>
      <c r="H22" s="128">
        <v>-76</v>
      </c>
      <c r="I22" s="219">
        <v>-74</v>
      </c>
      <c r="J22" s="219">
        <v>-74</v>
      </c>
      <c r="K22" s="219">
        <v>-51</v>
      </c>
      <c r="L22" s="219">
        <v>-60</v>
      </c>
      <c r="M22" s="219">
        <v>-35</v>
      </c>
      <c r="N22" s="49"/>
      <c r="O22" s="7"/>
      <c r="P22" s="7"/>
      <c r="Q22" s="7"/>
      <c r="R22" s="7"/>
      <c r="S22" s="7"/>
      <c r="T22" s="7"/>
      <c r="U22" s="7"/>
      <c r="V22" s="7"/>
      <c r="W22" s="7"/>
      <c r="X22" s="7"/>
      <c r="Y22" s="11"/>
      <c r="Z22" s="7"/>
      <c r="AA22" s="7"/>
      <c r="AB22" s="7"/>
      <c r="AC22" s="7"/>
      <c r="AD22" s="7"/>
      <c r="AE22" s="7"/>
      <c r="AF22" s="7"/>
      <c r="AG22" s="7"/>
      <c r="AH22" s="7"/>
      <c r="AI22" s="7"/>
    </row>
    <row r="23" spans="1:35" ht="12.75">
      <c r="A23" s="154" t="s">
        <v>112</v>
      </c>
      <c r="B23" s="58"/>
      <c r="C23" s="86">
        <v>1</v>
      </c>
      <c r="D23" s="87"/>
      <c r="E23" s="132">
        <v>7</v>
      </c>
      <c r="F23" s="132">
        <v>62</v>
      </c>
      <c r="G23" s="128">
        <v>46</v>
      </c>
      <c r="H23" s="128">
        <v>83</v>
      </c>
      <c r="I23" s="219">
        <v>14</v>
      </c>
      <c r="J23" s="219">
        <v>6</v>
      </c>
      <c r="K23" s="219">
        <v>0</v>
      </c>
      <c r="L23" s="219">
        <v>7</v>
      </c>
      <c r="M23" s="219">
        <v>6</v>
      </c>
      <c r="N23" s="49"/>
      <c r="O23" s="7"/>
      <c r="P23" s="7"/>
      <c r="Q23" s="7"/>
      <c r="R23" s="7"/>
      <c r="S23" s="7"/>
      <c r="T23" s="7"/>
      <c r="U23" s="7"/>
      <c r="V23" s="7"/>
      <c r="W23" s="7"/>
      <c r="X23" s="7"/>
      <c r="Y23" s="11"/>
      <c r="Z23" s="7"/>
      <c r="AA23" s="7"/>
      <c r="AB23" s="7"/>
      <c r="AC23" s="7"/>
      <c r="AD23" s="7"/>
      <c r="AE23" s="7"/>
      <c r="AF23" s="7"/>
      <c r="AG23" s="7"/>
      <c r="AH23" s="7"/>
      <c r="AI23" s="7"/>
    </row>
    <row r="24" spans="1:35" ht="12.75">
      <c r="A24" s="154" t="s">
        <v>113</v>
      </c>
      <c r="B24" s="58"/>
      <c r="C24" s="86">
        <v>-21</v>
      </c>
      <c r="D24" s="87"/>
      <c r="E24" s="132">
        <v>-23</v>
      </c>
      <c r="F24" s="132">
        <v>-27</v>
      </c>
      <c r="G24" s="128">
        <v>-20</v>
      </c>
      <c r="H24" s="128">
        <v>-24</v>
      </c>
      <c r="I24" s="219">
        <v>-13</v>
      </c>
      <c r="J24" s="219">
        <v>-12</v>
      </c>
      <c r="K24" s="219">
        <v>-11</v>
      </c>
      <c r="L24" s="219">
        <v>-16</v>
      </c>
      <c r="M24" s="219">
        <v>-4</v>
      </c>
      <c r="N24" s="49"/>
      <c r="O24" s="7"/>
      <c r="P24" s="7"/>
      <c r="Q24" s="7"/>
      <c r="R24" s="7"/>
      <c r="S24" s="7"/>
      <c r="T24" s="7"/>
      <c r="U24" s="7"/>
      <c r="V24" s="7"/>
      <c r="W24" s="7"/>
      <c r="X24" s="7"/>
      <c r="Y24" s="11"/>
      <c r="Z24" s="7"/>
      <c r="AA24" s="7"/>
      <c r="AB24" s="7"/>
      <c r="AC24" s="7"/>
      <c r="AD24" s="7"/>
      <c r="AE24" s="7"/>
      <c r="AF24" s="7"/>
      <c r="AG24" s="7"/>
      <c r="AH24" s="7"/>
      <c r="AI24" s="7"/>
    </row>
    <row r="25" spans="1:35" ht="12.75">
      <c r="A25" s="154" t="s">
        <v>114</v>
      </c>
      <c r="B25" s="58"/>
      <c r="C25" s="86">
        <v>0</v>
      </c>
      <c r="D25" s="87"/>
      <c r="E25" s="132">
        <v>0</v>
      </c>
      <c r="F25" s="132">
        <v>-2</v>
      </c>
      <c r="G25" s="128">
        <v>0</v>
      </c>
      <c r="H25" s="128">
        <v>0</v>
      </c>
      <c r="I25" s="219">
        <v>-1</v>
      </c>
      <c r="J25" s="219">
        <v>-1</v>
      </c>
      <c r="K25" s="219">
        <v>0</v>
      </c>
      <c r="L25" s="219">
        <v>-5</v>
      </c>
      <c r="M25" s="219">
        <v>-1</v>
      </c>
      <c r="N25" s="49"/>
      <c r="O25" s="7"/>
      <c r="P25" s="7"/>
      <c r="Q25" s="7"/>
      <c r="R25" s="7"/>
      <c r="S25" s="7"/>
      <c r="T25" s="7"/>
      <c r="U25" s="7"/>
      <c r="V25" s="7"/>
      <c r="W25" s="7"/>
      <c r="X25" s="7"/>
      <c r="Y25" s="11"/>
      <c r="Z25" s="7"/>
      <c r="AA25" s="7"/>
      <c r="AB25" s="7"/>
      <c r="AC25" s="7"/>
      <c r="AD25" s="7"/>
      <c r="AE25" s="7"/>
      <c r="AF25" s="7"/>
      <c r="AG25" s="7"/>
      <c r="AH25" s="7"/>
      <c r="AI25" s="7"/>
    </row>
    <row r="26" spans="1:35" ht="12.75">
      <c r="A26" s="154" t="s">
        <v>115</v>
      </c>
      <c r="B26" s="58"/>
      <c r="C26" s="87">
        <v>18</v>
      </c>
      <c r="D26" s="87"/>
      <c r="E26" s="220">
        <v>2</v>
      </c>
      <c r="F26" s="220">
        <v>1</v>
      </c>
      <c r="G26" s="221">
        <v>3</v>
      </c>
      <c r="H26" s="221">
        <v>0</v>
      </c>
      <c r="I26" s="222">
        <v>0</v>
      </c>
      <c r="J26" s="222">
        <v>0</v>
      </c>
      <c r="K26" s="222">
        <v>0</v>
      </c>
      <c r="L26" s="222">
        <v>0</v>
      </c>
      <c r="M26" s="222">
        <v>1.9</v>
      </c>
      <c r="N26" s="49"/>
      <c r="O26" s="7"/>
      <c r="P26" s="7"/>
      <c r="Q26" s="7"/>
      <c r="R26" s="7"/>
      <c r="S26" s="7"/>
      <c r="T26" s="7"/>
      <c r="U26" s="7"/>
      <c r="V26" s="7"/>
      <c r="W26" s="7"/>
      <c r="X26" s="7"/>
      <c r="Y26" s="11"/>
      <c r="Z26" s="7"/>
      <c r="AA26" s="7"/>
      <c r="AB26" s="7"/>
      <c r="AC26" s="7"/>
      <c r="AD26" s="7"/>
      <c r="AE26" s="7"/>
      <c r="AF26" s="7"/>
      <c r="AG26" s="7"/>
      <c r="AH26" s="7"/>
      <c r="AI26" s="7"/>
    </row>
    <row r="27" spans="1:35" ht="12.75">
      <c r="A27" s="42" t="s">
        <v>116</v>
      </c>
      <c r="B27" s="57"/>
      <c r="C27" s="223">
        <f t="shared" ref="C27:E27" si="24">SUM(C20:C26)</f>
        <v>-41</v>
      </c>
      <c r="D27" s="224"/>
      <c r="E27" s="225">
        <f t="shared" si="24"/>
        <v>-35</v>
      </c>
      <c r="F27" s="225">
        <f>SUM(F20:F26)</f>
        <v>-10</v>
      </c>
      <c r="G27" s="226">
        <f t="shared" ref="G27" si="25">SUM(G20:G26)</f>
        <v>-127</v>
      </c>
      <c r="H27" s="226">
        <f t="shared" ref="H27" si="26">SUM(H20:H26)</f>
        <v>331</v>
      </c>
      <c r="I27" s="227">
        <f t="shared" ref="I27" si="27">SUM(I20:I26)</f>
        <v>-190</v>
      </c>
      <c r="J27" s="227">
        <f t="shared" ref="J27" si="28">SUM(J20:J26)</f>
        <v>-130</v>
      </c>
      <c r="K27" s="227">
        <f t="shared" ref="K27" si="29">SUM(K20:K26)</f>
        <v>-73</v>
      </c>
      <c r="L27" s="227">
        <f t="shared" ref="L27" si="30">SUM(L20:L26)</f>
        <v>-91</v>
      </c>
      <c r="M27" s="227">
        <f t="shared" ref="M27" si="31">SUM(M20:M26)</f>
        <v>-51.1</v>
      </c>
      <c r="N27" s="49"/>
      <c r="O27" s="7"/>
      <c r="P27" s="7"/>
      <c r="Q27" s="7"/>
      <c r="R27" s="7"/>
      <c r="S27" s="7"/>
      <c r="T27" s="7"/>
      <c r="U27" s="7"/>
      <c r="V27" s="7"/>
      <c r="W27" s="7"/>
      <c r="X27" s="7"/>
      <c r="Y27" s="11"/>
      <c r="Z27" s="7"/>
      <c r="AA27" s="7"/>
      <c r="AB27" s="7"/>
      <c r="AC27" s="7"/>
      <c r="AD27" s="7"/>
      <c r="AE27" s="7"/>
      <c r="AF27" s="7"/>
      <c r="AG27" s="7"/>
      <c r="AH27" s="7"/>
      <c r="AI27" s="7"/>
    </row>
    <row r="28" spans="1:35" ht="12" customHeight="1">
      <c r="A28" s="42"/>
      <c r="B28" s="57"/>
      <c r="C28" s="86"/>
      <c r="D28" s="87"/>
      <c r="E28" s="132"/>
      <c r="F28" s="132"/>
      <c r="G28" s="128"/>
      <c r="H28" s="128"/>
      <c r="I28" s="219"/>
      <c r="J28" s="219"/>
      <c r="K28" s="219"/>
      <c r="L28" s="219"/>
      <c r="M28" s="219"/>
      <c r="N28" s="49"/>
    </row>
    <row r="29" spans="1:35" ht="12.75">
      <c r="A29" s="154" t="s">
        <v>117</v>
      </c>
      <c r="B29" s="58"/>
      <c r="C29" s="86">
        <v>0</v>
      </c>
      <c r="D29" s="87"/>
      <c r="E29" s="132">
        <v>0</v>
      </c>
      <c r="F29" s="132">
        <v>0</v>
      </c>
      <c r="G29" s="128">
        <v>50</v>
      </c>
      <c r="H29" s="128">
        <v>0</v>
      </c>
      <c r="I29" s="219">
        <v>110</v>
      </c>
      <c r="J29" s="219">
        <v>30</v>
      </c>
      <c r="K29" s="219">
        <v>0</v>
      </c>
      <c r="L29" s="219">
        <v>0</v>
      </c>
      <c r="M29" s="219">
        <v>0</v>
      </c>
      <c r="N29" s="49"/>
      <c r="O29" s="7"/>
      <c r="P29" s="7"/>
      <c r="Q29" s="7"/>
      <c r="R29" s="7"/>
      <c r="S29" s="7"/>
      <c r="T29" s="7"/>
      <c r="U29" s="7"/>
      <c r="V29" s="7"/>
      <c r="W29" s="7"/>
      <c r="X29" s="7"/>
      <c r="Y29" s="11"/>
      <c r="Z29" s="7"/>
      <c r="AA29" s="7"/>
      <c r="AB29" s="7"/>
      <c r="AC29" s="7"/>
      <c r="AD29" s="7"/>
      <c r="AE29" s="7"/>
      <c r="AF29" s="7"/>
      <c r="AG29" s="7"/>
      <c r="AH29" s="7"/>
      <c r="AI29" s="7"/>
    </row>
    <row r="30" spans="1:35" ht="12.75">
      <c r="A30" s="154" t="s">
        <v>118</v>
      </c>
      <c r="B30" s="58"/>
      <c r="C30" s="86">
        <v>-20</v>
      </c>
      <c r="D30" s="87"/>
      <c r="E30" s="132">
        <v>0</v>
      </c>
      <c r="F30" s="132">
        <v>-67</v>
      </c>
      <c r="G30" s="128">
        <v>-14</v>
      </c>
      <c r="H30" s="128">
        <v>-11</v>
      </c>
      <c r="I30" s="219">
        <v>-67</v>
      </c>
      <c r="J30" s="219">
        <v>-1</v>
      </c>
      <c r="K30" s="219">
        <v>0</v>
      </c>
      <c r="L30" s="219">
        <v>-53</v>
      </c>
      <c r="M30" s="219">
        <v>0</v>
      </c>
      <c r="N30" s="49"/>
      <c r="O30" s="7"/>
      <c r="P30" s="7"/>
      <c r="Q30" s="7"/>
      <c r="R30" s="7"/>
      <c r="S30" s="7"/>
      <c r="T30" s="7"/>
      <c r="U30" s="7"/>
      <c r="V30" s="7"/>
      <c r="W30" s="7"/>
      <c r="X30" s="7"/>
      <c r="Y30" s="11"/>
      <c r="Z30" s="7"/>
      <c r="AA30" s="7"/>
      <c r="AB30" s="7"/>
      <c r="AC30" s="7"/>
      <c r="AD30" s="7"/>
      <c r="AE30" s="7"/>
      <c r="AF30" s="7"/>
      <c r="AG30" s="7"/>
      <c r="AH30" s="7"/>
      <c r="AI30" s="7"/>
    </row>
    <row r="31" spans="1:35" ht="12.75">
      <c r="A31" s="154" t="s">
        <v>119</v>
      </c>
      <c r="B31" s="58"/>
      <c r="C31" s="86">
        <v>1</v>
      </c>
      <c r="D31" s="87"/>
      <c r="E31" s="132">
        <v>1</v>
      </c>
      <c r="F31" s="132">
        <v>1</v>
      </c>
      <c r="G31" s="128">
        <v>-1</v>
      </c>
      <c r="H31" s="128">
        <v>5</v>
      </c>
      <c r="I31" s="219">
        <v>2</v>
      </c>
      <c r="J31" s="219">
        <v>1</v>
      </c>
      <c r="K31" s="219">
        <v>1</v>
      </c>
      <c r="L31" s="219">
        <v>-1</v>
      </c>
      <c r="M31" s="219">
        <v>-3</v>
      </c>
      <c r="N31" s="49"/>
      <c r="O31" s="7"/>
      <c r="P31" s="7"/>
      <c r="Q31" s="7"/>
      <c r="R31" s="7"/>
      <c r="S31" s="7"/>
      <c r="T31" s="7"/>
      <c r="U31" s="7"/>
      <c r="V31" s="7"/>
      <c r="W31" s="7"/>
      <c r="X31" s="7"/>
      <c r="Y31" s="11"/>
      <c r="Z31" s="7"/>
      <c r="AA31" s="7"/>
      <c r="AB31" s="7"/>
      <c r="AC31" s="7"/>
      <c r="AD31" s="7"/>
      <c r="AE31" s="7"/>
      <c r="AF31" s="7"/>
      <c r="AG31" s="7"/>
      <c r="AH31" s="7"/>
      <c r="AI31" s="7"/>
    </row>
    <row r="32" spans="1:35" ht="12.75">
      <c r="A32" s="154" t="s">
        <v>120</v>
      </c>
      <c r="B32" s="58"/>
      <c r="C32" s="86">
        <v>-25</v>
      </c>
      <c r="D32" s="87"/>
      <c r="E32" s="132">
        <v>-23</v>
      </c>
      <c r="F32" s="132">
        <v>-23</v>
      </c>
      <c r="G32" s="128">
        <v>-18</v>
      </c>
      <c r="H32" s="128">
        <v>0</v>
      </c>
      <c r="I32" s="219">
        <v>0</v>
      </c>
      <c r="J32" s="219">
        <v>0</v>
      </c>
      <c r="K32" s="219">
        <v>0</v>
      </c>
      <c r="L32" s="219">
        <v>0</v>
      </c>
      <c r="M32" s="219">
        <v>0</v>
      </c>
      <c r="N32" s="49"/>
      <c r="O32" s="7"/>
      <c r="P32" s="7"/>
      <c r="Q32" s="7"/>
      <c r="R32" s="7"/>
      <c r="S32" s="7"/>
      <c r="T32" s="7"/>
      <c r="U32" s="7"/>
      <c r="V32" s="7"/>
      <c r="W32" s="7"/>
      <c r="X32" s="7"/>
      <c r="Y32" s="11"/>
      <c r="Z32" s="7"/>
      <c r="AA32" s="7"/>
      <c r="AB32" s="7"/>
      <c r="AC32" s="7"/>
      <c r="AD32" s="7"/>
      <c r="AE32" s="7"/>
      <c r="AF32" s="7"/>
      <c r="AG32" s="7"/>
      <c r="AH32" s="7"/>
      <c r="AI32" s="7"/>
    </row>
    <row r="33" spans="1:35" ht="12.75">
      <c r="A33" s="154" t="s">
        <v>121</v>
      </c>
      <c r="B33" s="58"/>
      <c r="C33" s="87">
        <v>-13</v>
      </c>
      <c r="D33" s="87"/>
      <c r="E33" s="220">
        <v>0</v>
      </c>
      <c r="F33" s="220">
        <v>0</v>
      </c>
      <c r="G33" s="221">
        <v>-62</v>
      </c>
      <c r="H33" s="221">
        <v>-397</v>
      </c>
      <c r="I33" s="222">
        <v>-59</v>
      </c>
      <c r="J33" s="222">
        <v>-55</v>
      </c>
      <c r="K33" s="222">
        <v>-48</v>
      </c>
      <c r="L33" s="222">
        <v>-63</v>
      </c>
      <c r="M33" s="222">
        <v>-46</v>
      </c>
      <c r="N33" s="49"/>
      <c r="O33" s="7"/>
      <c r="P33" s="7"/>
      <c r="Q33" s="7"/>
      <c r="R33" s="7"/>
      <c r="S33" s="7"/>
      <c r="T33" s="7"/>
      <c r="U33" s="7"/>
      <c r="V33" s="7"/>
      <c r="W33" s="7"/>
      <c r="X33" s="7"/>
      <c r="Y33" s="11"/>
      <c r="Z33" s="7"/>
      <c r="AA33" s="7"/>
      <c r="AB33" s="7"/>
      <c r="AC33" s="7"/>
      <c r="AD33" s="7"/>
      <c r="AE33" s="7"/>
      <c r="AF33" s="7"/>
      <c r="AG33" s="7"/>
      <c r="AH33" s="7"/>
      <c r="AI33" s="7"/>
    </row>
    <row r="34" spans="1:35" ht="12.75">
      <c r="A34" s="46" t="s">
        <v>122</v>
      </c>
      <c r="B34" s="64"/>
      <c r="C34" s="223">
        <f>SUM(C29:C33)</f>
        <v>-57</v>
      </c>
      <c r="D34" s="224"/>
      <c r="E34" s="225">
        <f>SUM(E29:E33)</f>
        <v>-22</v>
      </c>
      <c r="F34" s="225">
        <f>SUM(F30:F33)</f>
        <v>-89</v>
      </c>
      <c r="G34" s="226">
        <f>SUM(G29:G33)</f>
        <v>-45</v>
      </c>
      <c r="H34" s="226">
        <f t="shared" ref="H34:M34" si="32">SUM(H29:H33)</f>
        <v>-403</v>
      </c>
      <c r="I34" s="227">
        <f t="shared" si="32"/>
        <v>-14</v>
      </c>
      <c r="J34" s="227">
        <f t="shared" si="32"/>
        <v>-25</v>
      </c>
      <c r="K34" s="227">
        <f t="shared" si="32"/>
        <v>-47</v>
      </c>
      <c r="L34" s="227">
        <f t="shared" si="32"/>
        <v>-117</v>
      </c>
      <c r="M34" s="227">
        <f t="shared" si="32"/>
        <v>-49</v>
      </c>
      <c r="N34" s="49"/>
      <c r="O34" s="7"/>
      <c r="P34" s="7"/>
      <c r="Q34" s="7"/>
      <c r="R34" s="7"/>
      <c r="S34" s="7"/>
      <c r="T34" s="7"/>
      <c r="U34" s="7"/>
      <c r="V34" s="7"/>
      <c r="W34" s="7"/>
      <c r="X34" s="7"/>
      <c r="Y34" s="11"/>
      <c r="Z34" s="7"/>
      <c r="AA34" s="7"/>
      <c r="AB34" s="7"/>
      <c r="AC34" s="7"/>
      <c r="AD34" s="7"/>
      <c r="AE34" s="7"/>
      <c r="AF34" s="7"/>
      <c r="AG34" s="7"/>
      <c r="AH34" s="7"/>
      <c r="AI34" s="7"/>
    </row>
    <row r="35" spans="1:35" ht="12.75">
      <c r="A35" s="43"/>
      <c r="B35" s="58"/>
      <c r="C35" s="86"/>
      <c r="D35" s="87"/>
      <c r="E35" s="132"/>
      <c r="F35" s="132"/>
      <c r="G35" s="128"/>
      <c r="H35" s="128"/>
      <c r="I35" s="228"/>
      <c r="J35" s="228"/>
      <c r="K35" s="228"/>
      <c r="L35" s="228"/>
      <c r="M35" s="228"/>
      <c r="N35" s="49"/>
    </row>
    <row r="36" spans="1:35" ht="12.75">
      <c r="A36" s="151" t="s">
        <v>123</v>
      </c>
      <c r="B36" s="58"/>
      <c r="C36" s="229">
        <f>C18+C27+C34</f>
        <v>-7</v>
      </c>
      <c r="D36" s="224"/>
      <c r="E36" s="230">
        <f t="shared" ref="E36:J36" si="33">E18+E27+E34</f>
        <v>16</v>
      </c>
      <c r="F36" s="230">
        <f t="shared" si="33"/>
        <v>2</v>
      </c>
      <c r="G36" s="231">
        <f t="shared" si="33"/>
        <v>-40</v>
      </c>
      <c r="H36" s="231">
        <f t="shared" si="33"/>
        <v>-27</v>
      </c>
      <c r="I36" s="232">
        <f t="shared" si="33"/>
        <v>-32</v>
      </c>
      <c r="J36" s="232">
        <f t="shared" si="33"/>
        <v>-2</v>
      </c>
      <c r="K36" s="232">
        <v>20</v>
      </c>
      <c r="L36" s="232">
        <v>-61</v>
      </c>
      <c r="M36" s="232">
        <v>33.1</v>
      </c>
      <c r="N36" s="49"/>
      <c r="O36" s="7"/>
      <c r="P36" s="7"/>
      <c r="Q36" s="7"/>
      <c r="R36" s="7"/>
      <c r="S36" s="7"/>
      <c r="T36" s="7"/>
      <c r="U36" s="7"/>
      <c r="V36" s="7"/>
      <c r="W36" s="7"/>
      <c r="X36" s="7"/>
      <c r="Y36" s="11"/>
      <c r="Z36" s="7"/>
      <c r="AA36" s="7"/>
      <c r="AB36" s="7"/>
      <c r="AC36" s="7"/>
      <c r="AD36" s="7"/>
      <c r="AE36" s="7"/>
      <c r="AF36" s="7"/>
      <c r="AG36" s="7"/>
      <c r="AH36" s="7"/>
      <c r="AI36" s="7"/>
    </row>
    <row r="37" spans="1:35" ht="12.75">
      <c r="A37" s="43" t="s">
        <v>124</v>
      </c>
      <c r="B37" s="58"/>
      <c r="C37" s="86">
        <f>E39</f>
        <v>10.699999999999989</v>
      </c>
      <c r="D37" s="87"/>
      <c r="E37" s="132">
        <f>F39</f>
        <v>-5.3000000000000114</v>
      </c>
      <c r="F37" s="132">
        <f t="shared" ref="F37:L37" si="34">G39</f>
        <v>-7.3000000000000114</v>
      </c>
      <c r="G37" s="128">
        <f t="shared" si="34"/>
        <v>32.699999999999989</v>
      </c>
      <c r="H37" s="128">
        <f t="shared" si="34"/>
        <v>59.699999999999989</v>
      </c>
      <c r="I37" s="219">
        <f t="shared" si="34"/>
        <v>91.699999999999989</v>
      </c>
      <c r="J37" s="219">
        <f t="shared" si="34"/>
        <v>93.699999999999989</v>
      </c>
      <c r="K37" s="219">
        <f t="shared" si="34"/>
        <v>73.699999999999989</v>
      </c>
      <c r="L37" s="219">
        <f t="shared" si="34"/>
        <v>134.69999999999999</v>
      </c>
      <c r="M37" s="219">
        <v>101.6</v>
      </c>
      <c r="N37" s="49"/>
      <c r="O37" s="7"/>
      <c r="P37" s="7"/>
      <c r="Q37" s="7"/>
      <c r="R37" s="7"/>
      <c r="S37" s="7"/>
      <c r="T37" s="7"/>
      <c r="U37" s="7"/>
      <c r="V37" s="7"/>
      <c r="W37" s="7"/>
      <c r="X37" s="7"/>
      <c r="Y37" s="11"/>
      <c r="Z37" s="7"/>
      <c r="AA37" s="7"/>
      <c r="AB37" s="7"/>
      <c r="AC37" s="7"/>
      <c r="AD37" s="7"/>
      <c r="AE37" s="7"/>
      <c r="AF37" s="7"/>
      <c r="AG37" s="7"/>
      <c r="AH37" s="7"/>
      <c r="AI37" s="7"/>
    </row>
    <row r="38" spans="1:35" ht="12.75">
      <c r="A38" s="43"/>
      <c r="B38" s="58"/>
      <c r="C38" s="233"/>
      <c r="D38" s="87"/>
      <c r="E38" s="234"/>
      <c r="F38" s="234"/>
      <c r="G38" s="235"/>
      <c r="H38" s="235"/>
      <c r="I38" s="236"/>
      <c r="J38" s="236"/>
      <c r="K38" s="236"/>
      <c r="L38" s="236"/>
      <c r="M38" s="236"/>
      <c r="N38" s="49"/>
      <c r="O38" s="7"/>
      <c r="P38" s="7"/>
      <c r="Q38" s="7"/>
      <c r="R38" s="7"/>
      <c r="S38" s="7"/>
      <c r="T38" s="7"/>
      <c r="U38" s="7"/>
      <c r="V38" s="7"/>
      <c r="W38" s="7"/>
      <c r="X38" s="7"/>
      <c r="Y38" s="11"/>
      <c r="Z38" s="7"/>
      <c r="AA38" s="7"/>
      <c r="AB38" s="7"/>
      <c r="AC38" s="7"/>
      <c r="AD38" s="7"/>
      <c r="AE38" s="7"/>
      <c r="AF38" s="7"/>
      <c r="AG38" s="7"/>
      <c r="AH38" s="7"/>
      <c r="AI38" s="7"/>
    </row>
    <row r="39" spans="1:35" ht="13.5" thickBot="1">
      <c r="A39" s="81" t="s">
        <v>125</v>
      </c>
      <c r="B39" s="80"/>
      <c r="C39" s="237">
        <f t="shared" ref="C39:E39" si="35">SUM(C36:C37)</f>
        <v>3.6999999999999886</v>
      </c>
      <c r="D39" s="224"/>
      <c r="E39" s="238">
        <f t="shared" si="35"/>
        <v>10.699999999999989</v>
      </c>
      <c r="F39" s="238">
        <f t="shared" ref="F39:G39" si="36">SUM(F36:F37)</f>
        <v>-5.3000000000000114</v>
      </c>
      <c r="G39" s="239">
        <f t="shared" si="36"/>
        <v>-7.3000000000000114</v>
      </c>
      <c r="H39" s="239">
        <f t="shared" ref="H39" si="37">SUM(H36:H37)</f>
        <v>32.699999999999989</v>
      </c>
      <c r="I39" s="240">
        <f t="shared" ref="I39" si="38">SUM(I36:I37)</f>
        <v>59.699999999999989</v>
      </c>
      <c r="J39" s="240">
        <f t="shared" ref="J39" si="39">SUM(J36:J37)</f>
        <v>91.699999999999989</v>
      </c>
      <c r="K39" s="240">
        <f t="shared" ref="K39" si="40">SUM(K36:K37)</f>
        <v>93.699999999999989</v>
      </c>
      <c r="L39" s="240">
        <f t="shared" ref="L39" si="41">SUM(L36:L37)</f>
        <v>73.699999999999989</v>
      </c>
      <c r="M39" s="240">
        <f t="shared" ref="M39" si="42">SUM(M36:M37)</f>
        <v>134.69999999999999</v>
      </c>
      <c r="N39" s="49"/>
      <c r="O39" s="7"/>
      <c r="P39" s="7"/>
      <c r="Q39" s="7"/>
      <c r="R39" s="7"/>
      <c r="S39" s="7"/>
      <c r="T39" s="7"/>
      <c r="U39" s="7"/>
      <c r="V39" s="7"/>
      <c r="W39" s="7"/>
      <c r="X39" s="7"/>
      <c r="Y39" s="11"/>
      <c r="Z39" s="7"/>
      <c r="AA39" s="7"/>
      <c r="AB39" s="7"/>
      <c r="AC39" s="7"/>
      <c r="AD39" s="7"/>
      <c r="AE39" s="7"/>
      <c r="AF39" s="7"/>
      <c r="AG39" s="7"/>
      <c r="AH39" s="7"/>
      <c r="AI39" s="7"/>
    </row>
    <row r="40" spans="1:35" ht="5.25" customHeight="1">
      <c r="A40" s="42"/>
      <c r="B40" s="57"/>
      <c r="C40" s="198"/>
      <c r="D40" s="192"/>
      <c r="E40" s="199"/>
      <c r="F40" s="241"/>
      <c r="G40" s="241"/>
      <c r="H40" s="242"/>
      <c r="I40" s="242"/>
      <c r="J40" s="242"/>
      <c r="K40" s="242"/>
      <c r="L40" s="242"/>
      <c r="M40" s="242"/>
      <c r="O40" s="7"/>
      <c r="P40" s="7"/>
      <c r="Q40" s="7"/>
      <c r="R40" s="7"/>
      <c r="S40" s="7"/>
      <c r="T40" s="7"/>
      <c r="U40" s="7"/>
      <c r="V40" s="7"/>
      <c r="W40" s="7"/>
      <c r="X40" s="7"/>
      <c r="Y40" s="7"/>
      <c r="Z40" s="7"/>
      <c r="AA40" s="7"/>
      <c r="AB40" s="7"/>
      <c r="AC40" s="7"/>
      <c r="AD40" s="7"/>
      <c r="AE40" s="7"/>
    </row>
    <row r="41" spans="1:35" ht="12.75">
      <c r="A41" s="43"/>
      <c r="B41" s="43"/>
      <c r="C41" s="73"/>
      <c r="D41" s="73"/>
      <c r="E41" s="73"/>
      <c r="F41" s="73"/>
      <c r="G41" s="73"/>
      <c r="H41" s="73"/>
      <c r="I41" s="73"/>
      <c r="J41" s="74"/>
      <c r="K41" s="74"/>
      <c r="L41" s="74"/>
      <c r="M41" s="74"/>
      <c r="N41" s="49"/>
    </row>
    <row r="42" spans="1:35" ht="12.75">
      <c r="A42" s="44"/>
      <c r="B42" s="44"/>
      <c r="C42" s="73"/>
      <c r="D42" s="73"/>
      <c r="E42" s="73"/>
      <c r="F42" s="73"/>
      <c r="G42" s="73"/>
      <c r="H42" s="73"/>
      <c r="I42" s="74"/>
      <c r="J42" s="74"/>
      <c r="K42" s="74"/>
      <c r="L42" s="74"/>
      <c r="M42" s="74"/>
      <c r="N42" s="49"/>
    </row>
    <row r="43" spans="1:35" ht="12.75">
      <c r="A43" s="169" t="s">
        <v>126</v>
      </c>
      <c r="B43" s="43"/>
      <c r="C43" s="73"/>
      <c r="D43" s="73"/>
      <c r="E43" s="73"/>
      <c r="F43" s="73"/>
      <c r="G43" s="73"/>
      <c r="H43" s="73"/>
      <c r="I43" s="74"/>
      <c r="J43" s="74"/>
      <c r="K43" s="74"/>
      <c r="L43" s="74"/>
      <c r="M43" s="74"/>
      <c r="N43" s="49"/>
    </row>
    <row r="44" spans="1:35" ht="12.75">
      <c r="A44" s="155" t="s">
        <v>127</v>
      </c>
      <c r="B44" s="49"/>
      <c r="C44" s="49"/>
      <c r="D44" s="49"/>
      <c r="E44" s="49"/>
      <c r="F44" s="49"/>
      <c r="G44" s="49"/>
      <c r="H44" s="49"/>
      <c r="I44" s="75"/>
      <c r="J44" s="75"/>
      <c r="K44" s="75"/>
      <c r="L44" s="75"/>
      <c r="M44" s="75"/>
      <c r="N44" s="49"/>
    </row>
    <row r="45" spans="1:35" ht="12.75">
      <c r="A45" s="49"/>
      <c r="B45" s="49"/>
      <c r="C45" s="76"/>
      <c r="D45" s="76"/>
      <c r="E45" s="76"/>
      <c r="F45" s="76"/>
      <c r="G45" s="76"/>
      <c r="H45" s="76"/>
      <c r="I45" s="76"/>
      <c r="J45" s="76"/>
      <c r="K45" s="76"/>
      <c r="L45" s="76"/>
      <c r="M45" s="76"/>
      <c r="N45" s="49"/>
    </row>
    <row r="46" spans="1:35" ht="12.75">
      <c r="A46" s="49"/>
      <c r="B46" s="49"/>
      <c r="C46" s="49"/>
      <c r="D46" s="49"/>
      <c r="E46" s="49"/>
      <c r="F46" s="49"/>
      <c r="G46" s="49"/>
      <c r="H46" s="49"/>
      <c r="I46" s="49"/>
      <c r="J46" s="49"/>
      <c r="K46" s="49"/>
      <c r="L46" s="49"/>
      <c r="M46" s="49"/>
      <c r="N46" s="49"/>
    </row>
    <row r="47" spans="1:35" ht="12.75">
      <c r="A47" s="49"/>
      <c r="B47" s="49"/>
      <c r="C47" s="49"/>
      <c r="D47" s="49"/>
      <c r="E47" s="49"/>
      <c r="F47" s="49"/>
      <c r="G47" s="49"/>
      <c r="H47" s="49"/>
      <c r="I47" s="49"/>
      <c r="J47" s="49"/>
      <c r="K47" s="49"/>
      <c r="L47" s="49"/>
      <c r="M47" s="49"/>
      <c r="N47" s="49"/>
    </row>
    <row r="48" spans="1:35" ht="12.75">
      <c r="A48" s="49"/>
      <c r="B48" s="49"/>
      <c r="C48" s="49"/>
      <c r="D48" s="49"/>
      <c r="E48" s="49"/>
      <c r="F48" s="49"/>
      <c r="G48" s="49"/>
      <c r="H48" s="49"/>
      <c r="I48" s="49"/>
      <c r="J48" s="49"/>
      <c r="K48" s="49"/>
      <c r="L48" s="49"/>
      <c r="M48" s="49"/>
      <c r="N48" s="49"/>
    </row>
    <row r="49" spans="1:14" ht="12.75">
      <c r="A49" s="49"/>
      <c r="B49" s="49"/>
      <c r="C49" s="49"/>
      <c r="D49" s="49"/>
      <c r="E49" s="49"/>
      <c r="F49" s="49"/>
      <c r="G49" s="49"/>
      <c r="H49" s="49"/>
      <c r="I49" s="49"/>
      <c r="J49" s="49"/>
      <c r="K49" s="49"/>
      <c r="L49" s="49"/>
      <c r="M49" s="49"/>
      <c r="N49" s="49"/>
    </row>
    <row r="50" spans="1:14" ht="12.75">
      <c r="A50" s="49"/>
      <c r="B50" s="49"/>
      <c r="C50" s="49"/>
      <c r="D50" s="49"/>
      <c r="E50" s="49"/>
      <c r="F50" s="49"/>
      <c r="G50" s="49"/>
      <c r="H50" s="49"/>
      <c r="I50" s="49"/>
      <c r="J50" s="49"/>
      <c r="K50" s="49"/>
      <c r="L50" s="49"/>
      <c r="M50" s="49"/>
      <c r="N50" s="49"/>
    </row>
    <row r="51" spans="1:14" ht="12.75">
      <c r="A51" s="49"/>
      <c r="B51" s="49"/>
      <c r="C51" s="49"/>
      <c r="D51" s="49"/>
      <c r="E51" s="49"/>
      <c r="F51" s="49"/>
      <c r="G51" s="49"/>
      <c r="H51" s="49"/>
      <c r="I51" s="49"/>
      <c r="J51" s="49"/>
      <c r="K51" s="49"/>
      <c r="L51" s="49"/>
      <c r="M51" s="49"/>
      <c r="N51" s="49"/>
    </row>
    <row r="52" spans="1:14" ht="12.75">
      <c r="A52" s="49"/>
      <c r="B52" s="49"/>
      <c r="C52" s="49"/>
      <c r="D52" s="49"/>
      <c r="E52" s="49"/>
      <c r="F52" s="49"/>
      <c r="G52" s="49"/>
      <c r="H52" s="49"/>
      <c r="I52" s="49"/>
      <c r="J52" s="49"/>
      <c r="K52" s="49"/>
      <c r="L52" s="49"/>
      <c r="M52" s="49"/>
      <c r="N52" s="49"/>
    </row>
    <row r="53" spans="1:14" ht="12.75">
      <c r="A53" s="49"/>
      <c r="B53" s="49"/>
      <c r="C53" s="49"/>
      <c r="D53" s="49"/>
      <c r="E53" s="49"/>
      <c r="F53" s="49"/>
      <c r="G53" s="49"/>
      <c r="H53" s="49"/>
      <c r="I53" s="49"/>
      <c r="J53" s="49"/>
      <c r="K53" s="49"/>
      <c r="L53" s="49"/>
      <c r="M53" s="49"/>
      <c r="N53" s="49"/>
    </row>
  </sheetData>
  <pageMargins left="0.55118110236220474" right="0.55118110236220474" top="0.78740157480314965" bottom="0.78740157480314965" header="0.51181102362204722"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8"/>
  <sheetViews>
    <sheetView showGridLines="0" tabSelected="1" zoomScale="120" zoomScaleNormal="120" workbookViewId="0">
      <selection activeCell="J44" sqref="J44"/>
    </sheetView>
  </sheetViews>
  <sheetFormatPr defaultColWidth="9.140625" defaultRowHeight="12"/>
  <cols>
    <col min="1" max="1" width="51.140625" style="3" bestFit="1" customWidth="1"/>
    <col min="2" max="2" width="0.42578125" style="3" customWidth="1"/>
    <col min="3" max="3" width="11.5703125" style="3" customWidth="1"/>
    <col min="4" max="4" width="0.42578125" style="3" customWidth="1"/>
    <col min="5" max="8" width="11.5703125" style="3" customWidth="1"/>
    <col min="9" max="9" width="3.42578125" style="3" customWidth="1"/>
    <col min="10" max="11" width="9.140625" style="3" customWidth="1"/>
    <col min="12" max="16384" width="9.140625" style="3"/>
  </cols>
  <sheetData>
    <row r="1" spans="1:20" ht="27.75">
      <c r="A1" s="21" t="s">
        <v>128</v>
      </c>
      <c r="D1" s="127"/>
    </row>
    <row r="2" spans="1:20">
      <c r="A2" s="2"/>
      <c r="B2" s="2"/>
      <c r="C2" s="2"/>
      <c r="D2" s="2"/>
      <c r="E2" s="2"/>
      <c r="F2" s="2"/>
      <c r="G2" s="2"/>
      <c r="H2" s="2"/>
    </row>
    <row r="3" spans="1:20" ht="12.75">
      <c r="A3" s="123" t="s">
        <v>129</v>
      </c>
      <c r="B3" s="111"/>
      <c r="C3" s="108">
        <v>2022</v>
      </c>
      <c r="D3" s="110"/>
      <c r="E3" s="108">
        <v>2021</v>
      </c>
      <c r="F3" s="108">
        <v>2020</v>
      </c>
      <c r="G3" s="108">
        <v>2019</v>
      </c>
      <c r="H3" s="108">
        <v>2018</v>
      </c>
    </row>
    <row r="4" spans="1:20">
      <c r="A4" s="2"/>
      <c r="B4" s="71"/>
      <c r="C4" s="71"/>
      <c r="D4" s="71"/>
      <c r="E4" s="133"/>
      <c r="F4" s="133"/>
      <c r="G4" s="2"/>
      <c r="H4" s="2"/>
    </row>
    <row r="5" spans="1:20" ht="12.75">
      <c r="A5" s="46" t="s">
        <v>130</v>
      </c>
      <c r="B5" s="64"/>
      <c r="C5" s="64"/>
      <c r="D5" s="64"/>
      <c r="E5" s="125"/>
      <c r="F5" s="125"/>
      <c r="G5" s="46"/>
      <c r="H5" s="46"/>
    </row>
    <row r="6" spans="1:20" ht="12.75">
      <c r="A6" s="43" t="s">
        <v>65</v>
      </c>
      <c r="B6" s="88"/>
      <c r="C6" s="86">
        <v>2483</v>
      </c>
      <c r="D6" s="87"/>
      <c r="E6" s="132">
        <v>1898</v>
      </c>
      <c r="F6" s="132">
        <v>1946</v>
      </c>
      <c r="G6" s="128">
        <v>2395</v>
      </c>
      <c r="H6" s="128">
        <v>2346</v>
      </c>
      <c r="J6" s="6"/>
      <c r="K6" s="6"/>
      <c r="L6" s="6"/>
      <c r="M6" s="6"/>
      <c r="N6" s="6"/>
      <c r="O6" s="6"/>
      <c r="P6" s="6"/>
      <c r="Q6" s="6"/>
      <c r="R6" s="6"/>
      <c r="S6" s="6"/>
      <c r="T6" s="6"/>
    </row>
    <row r="7" spans="1:20" ht="12.75">
      <c r="A7" s="43" t="s">
        <v>131</v>
      </c>
      <c r="B7" s="88"/>
      <c r="C7" s="86">
        <v>126</v>
      </c>
      <c r="D7" s="87"/>
      <c r="E7" s="132">
        <v>109</v>
      </c>
      <c r="F7" s="132">
        <v>75</v>
      </c>
      <c r="G7" s="128">
        <v>127</v>
      </c>
      <c r="H7" s="128">
        <v>114</v>
      </c>
      <c r="J7" s="6"/>
      <c r="K7" s="6"/>
      <c r="L7" s="6"/>
      <c r="M7" s="6"/>
      <c r="N7" s="6"/>
      <c r="O7" s="6"/>
      <c r="P7" s="6"/>
      <c r="Q7" s="6"/>
      <c r="R7" s="6"/>
      <c r="S7" s="6"/>
    </row>
    <row r="8" spans="1:20" ht="12.75">
      <c r="A8" s="43" t="s">
        <v>132</v>
      </c>
      <c r="B8" s="88"/>
      <c r="C8" s="86">
        <v>67</v>
      </c>
      <c r="D8" s="87"/>
      <c r="E8" s="132">
        <v>49</v>
      </c>
      <c r="F8" s="132">
        <v>7</v>
      </c>
      <c r="G8" s="128">
        <v>66</v>
      </c>
      <c r="H8" s="128">
        <v>73</v>
      </c>
      <c r="J8" s="6"/>
      <c r="K8" s="6"/>
      <c r="L8" s="6"/>
      <c r="M8" s="6"/>
      <c r="N8" s="6"/>
      <c r="O8" s="6"/>
      <c r="P8" s="6"/>
      <c r="Q8" s="6"/>
      <c r="R8" s="6"/>
      <c r="S8" s="6"/>
    </row>
    <row r="9" spans="1:20" ht="12.75">
      <c r="A9" s="43" t="s">
        <v>133</v>
      </c>
      <c r="B9" s="88"/>
      <c r="C9" s="86">
        <v>43</v>
      </c>
      <c r="D9" s="87"/>
      <c r="E9" s="132">
        <v>25</v>
      </c>
      <c r="F9" s="132">
        <v>-76</v>
      </c>
      <c r="G9" s="128">
        <v>44</v>
      </c>
      <c r="H9" s="128">
        <v>53</v>
      </c>
      <c r="J9" s="6"/>
      <c r="K9" s="6"/>
      <c r="L9" s="6"/>
      <c r="M9" s="6"/>
      <c r="N9" s="6"/>
      <c r="O9" s="6"/>
      <c r="P9" s="6"/>
      <c r="Q9" s="6"/>
      <c r="R9" s="6"/>
      <c r="S9" s="6"/>
    </row>
    <row r="10" spans="1:20" ht="12.75">
      <c r="A10" s="43" t="s">
        <v>134</v>
      </c>
      <c r="B10" s="88"/>
      <c r="C10" s="86">
        <v>39</v>
      </c>
      <c r="D10" s="87"/>
      <c r="E10" s="132">
        <v>20</v>
      </c>
      <c r="F10" s="132">
        <v>-70</v>
      </c>
      <c r="G10" s="128">
        <v>34</v>
      </c>
      <c r="H10" s="128">
        <v>46</v>
      </c>
      <c r="J10" s="6"/>
      <c r="K10" s="6"/>
      <c r="L10" s="6"/>
      <c r="M10" s="6"/>
      <c r="N10" s="6"/>
      <c r="O10" s="6"/>
      <c r="P10" s="6"/>
      <c r="Q10" s="6"/>
      <c r="R10" s="6"/>
      <c r="S10" s="6"/>
    </row>
    <row r="11" spans="1:20" ht="12.75">
      <c r="A11" s="43" t="s">
        <v>108</v>
      </c>
      <c r="B11" s="88"/>
      <c r="C11" s="86">
        <v>91</v>
      </c>
      <c r="D11" s="87"/>
      <c r="E11" s="132">
        <v>73</v>
      </c>
      <c r="F11" s="132">
        <v>101</v>
      </c>
      <c r="G11" s="128">
        <v>132</v>
      </c>
      <c r="H11" s="128">
        <v>45</v>
      </c>
      <c r="J11" s="6"/>
      <c r="K11" s="6"/>
      <c r="L11" s="6"/>
      <c r="M11" s="6"/>
      <c r="N11" s="6"/>
      <c r="O11" s="6"/>
      <c r="P11" s="6"/>
      <c r="Q11" s="6"/>
      <c r="R11" s="6"/>
      <c r="S11" s="6"/>
    </row>
    <row r="12" spans="1:20" ht="12.75">
      <c r="A12" s="43" t="s">
        <v>135</v>
      </c>
      <c r="B12" s="88"/>
      <c r="C12" s="86">
        <v>6</v>
      </c>
      <c r="D12" s="87"/>
      <c r="E12" s="132">
        <v>15</v>
      </c>
      <c r="F12" s="132">
        <v>67</v>
      </c>
      <c r="G12" s="128">
        <v>36</v>
      </c>
      <c r="H12" s="128">
        <v>102</v>
      </c>
      <c r="J12" s="6"/>
      <c r="K12" s="6"/>
      <c r="L12" s="6"/>
      <c r="M12" s="6"/>
      <c r="N12" s="6"/>
      <c r="O12" s="6"/>
      <c r="P12" s="6"/>
      <c r="Q12" s="6"/>
      <c r="R12" s="6"/>
      <c r="S12" s="6"/>
    </row>
    <row r="13" spans="1:20" ht="12.75">
      <c r="A13" s="43" t="s">
        <v>95</v>
      </c>
      <c r="B13" s="88"/>
      <c r="C13" s="156">
        <v>24</v>
      </c>
      <c r="D13" s="157"/>
      <c r="E13" s="132">
        <v>0</v>
      </c>
      <c r="F13" s="132">
        <v>0</v>
      </c>
      <c r="G13" s="128">
        <v>24</v>
      </c>
      <c r="H13" s="128">
        <v>62</v>
      </c>
      <c r="J13" s="6"/>
      <c r="K13" s="6"/>
      <c r="L13" s="6"/>
      <c r="M13" s="6"/>
      <c r="N13" s="6"/>
      <c r="O13" s="6"/>
      <c r="P13" s="6"/>
      <c r="Q13" s="6"/>
      <c r="R13" s="6"/>
      <c r="S13" s="6"/>
    </row>
    <row r="14" spans="1:20" ht="12.75">
      <c r="A14" s="43"/>
      <c r="B14" s="90"/>
      <c r="C14" s="91"/>
      <c r="D14" s="91"/>
      <c r="E14" s="134"/>
      <c r="F14" s="134"/>
      <c r="G14" s="89"/>
      <c r="H14" s="89"/>
      <c r="J14" s="6"/>
      <c r="K14" s="6"/>
      <c r="L14" s="6"/>
      <c r="M14" s="6"/>
      <c r="N14" s="6"/>
      <c r="O14" s="6"/>
      <c r="P14" s="6"/>
      <c r="Q14" s="6"/>
      <c r="R14" s="6"/>
      <c r="S14" s="6"/>
    </row>
    <row r="15" spans="1:20" ht="12.75">
      <c r="A15" s="158" t="s">
        <v>146</v>
      </c>
      <c r="B15" s="112"/>
      <c r="C15" s="113"/>
      <c r="D15" s="113"/>
      <c r="E15" s="135"/>
      <c r="F15" s="135"/>
      <c r="G15" s="114"/>
      <c r="H15" s="114"/>
      <c r="J15" s="6"/>
      <c r="K15" s="6"/>
      <c r="L15" s="6"/>
      <c r="M15" s="6"/>
      <c r="N15" s="6"/>
      <c r="O15" s="6"/>
      <c r="P15" s="6"/>
      <c r="Q15" s="6"/>
      <c r="R15" s="6"/>
      <c r="S15" s="6"/>
    </row>
    <row r="16" spans="1:20" ht="12.75">
      <c r="A16" s="43" t="s">
        <v>136</v>
      </c>
      <c r="B16" s="88"/>
      <c r="C16" s="86">
        <v>479</v>
      </c>
      <c r="D16" s="87"/>
      <c r="E16" s="132">
        <v>453</v>
      </c>
      <c r="F16" s="132">
        <v>432</v>
      </c>
      <c r="G16" s="128">
        <v>500</v>
      </c>
      <c r="H16" s="128">
        <v>537</v>
      </c>
      <c r="J16" s="6"/>
      <c r="K16" s="6"/>
      <c r="L16" s="6"/>
      <c r="M16" s="6"/>
      <c r="N16" s="6"/>
      <c r="O16" s="6"/>
      <c r="P16" s="6"/>
      <c r="Q16" s="6"/>
      <c r="R16" s="6"/>
      <c r="S16" s="6"/>
    </row>
    <row r="17" spans="1:19" ht="14.25">
      <c r="A17" s="159" t="s">
        <v>137</v>
      </c>
      <c r="B17" s="88"/>
      <c r="C17" s="86">
        <v>800</v>
      </c>
      <c r="D17" s="87"/>
      <c r="E17" s="132">
        <v>805</v>
      </c>
      <c r="F17" s="132">
        <v>802</v>
      </c>
      <c r="G17" s="128">
        <v>902</v>
      </c>
      <c r="H17" s="128">
        <v>675</v>
      </c>
      <c r="J17" s="6"/>
      <c r="K17" s="6"/>
      <c r="L17" s="6"/>
      <c r="M17" s="6"/>
      <c r="N17" s="6"/>
      <c r="O17" s="6"/>
      <c r="P17" s="6"/>
      <c r="Q17" s="6"/>
      <c r="R17" s="6"/>
      <c r="S17" s="6"/>
    </row>
    <row r="18" spans="1:19" ht="14.25">
      <c r="A18" s="159" t="s">
        <v>138</v>
      </c>
      <c r="B18" s="88"/>
      <c r="C18" s="86">
        <v>365</v>
      </c>
      <c r="D18" s="87"/>
      <c r="E18" s="132">
        <v>382</v>
      </c>
      <c r="F18" s="132">
        <v>402</v>
      </c>
      <c r="G18" s="128">
        <v>424</v>
      </c>
      <c r="H18" s="128">
        <v>162</v>
      </c>
      <c r="J18" s="6"/>
      <c r="K18" s="6"/>
      <c r="L18" s="6"/>
      <c r="M18" s="6"/>
      <c r="N18" s="6"/>
      <c r="O18" s="6"/>
      <c r="P18" s="6"/>
      <c r="Q18" s="6"/>
      <c r="R18" s="6"/>
      <c r="S18" s="6"/>
    </row>
    <row r="19" spans="1:19" ht="12.75">
      <c r="A19" s="43" t="s">
        <v>47</v>
      </c>
      <c r="B19" s="88"/>
      <c r="C19" s="86">
        <v>1421</v>
      </c>
      <c r="D19" s="87"/>
      <c r="E19" s="132">
        <v>1233</v>
      </c>
      <c r="F19" s="132">
        <v>1198</v>
      </c>
      <c r="G19" s="128">
        <v>1455</v>
      </c>
      <c r="H19" s="128">
        <v>1214</v>
      </c>
      <c r="J19" s="6"/>
      <c r="K19" s="6"/>
      <c r="L19" s="6"/>
      <c r="M19" s="6"/>
      <c r="N19" s="6"/>
      <c r="O19" s="6"/>
      <c r="P19" s="6"/>
      <c r="Q19" s="6"/>
      <c r="R19" s="6"/>
      <c r="S19" s="6"/>
    </row>
    <row r="20" spans="1:19" ht="12.75">
      <c r="A20" s="43"/>
      <c r="B20" s="90"/>
      <c r="C20" s="91"/>
      <c r="D20" s="91"/>
      <c r="E20" s="134"/>
      <c r="F20" s="134"/>
      <c r="G20" s="89"/>
      <c r="H20" s="89"/>
      <c r="J20" s="6"/>
      <c r="K20" s="6"/>
      <c r="L20" s="6"/>
      <c r="M20" s="6"/>
      <c r="N20" s="6"/>
      <c r="O20" s="6"/>
      <c r="P20" s="6"/>
      <c r="Q20" s="6"/>
      <c r="R20" s="6"/>
      <c r="S20" s="6"/>
    </row>
    <row r="21" spans="1:19" ht="12.75">
      <c r="A21" s="46" t="s">
        <v>139</v>
      </c>
      <c r="B21" s="112"/>
      <c r="C21" s="113"/>
      <c r="D21" s="113"/>
      <c r="E21" s="135"/>
      <c r="F21" s="135"/>
      <c r="G21" s="114"/>
      <c r="H21" s="114"/>
      <c r="J21" s="6"/>
      <c r="K21" s="6"/>
      <c r="L21" s="6"/>
      <c r="M21" s="6"/>
      <c r="N21" s="6"/>
      <c r="O21" s="6"/>
      <c r="P21" s="6"/>
      <c r="Q21" s="6"/>
      <c r="R21" s="6"/>
      <c r="S21" s="6"/>
    </row>
    <row r="22" spans="1:19" ht="12.75">
      <c r="A22" s="77" t="s">
        <v>147</v>
      </c>
      <c r="B22" s="88"/>
      <c r="C22" s="86">
        <v>4113</v>
      </c>
      <c r="D22" s="87"/>
      <c r="E22" s="132">
        <v>3987</v>
      </c>
      <c r="F22" s="132">
        <v>4046</v>
      </c>
      <c r="G22" s="128">
        <v>4100</v>
      </c>
      <c r="H22" s="128">
        <v>4056</v>
      </c>
      <c r="J22" s="13"/>
      <c r="K22" s="13"/>
      <c r="L22" s="13"/>
      <c r="M22" s="13"/>
      <c r="N22" s="13"/>
      <c r="O22" s="13"/>
      <c r="P22" s="13"/>
      <c r="Q22" s="13"/>
      <c r="R22" s="13"/>
      <c r="S22" s="13"/>
    </row>
    <row r="23" spans="1:19" ht="14.25">
      <c r="A23" s="160" t="s">
        <v>140</v>
      </c>
      <c r="B23" s="88"/>
      <c r="C23" s="92" t="s">
        <v>10</v>
      </c>
      <c r="D23" s="87"/>
      <c r="E23" s="136" t="s">
        <v>9</v>
      </c>
      <c r="F23" s="136" t="s">
        <v>9</v>
      </c>
      <c r="G23" s="93" t="s">
        <v>1</v>
      </c>
      <c r="H23" s="93" t="s">
        <v>1</v>
      </c>
      <c r="J23" s="13"/>
      <c r="K23" s="13"/>
      <c r="L23" s="13"/>
      <c r="M23" s="13"/>
      <c r="N23" s="13"/>
      <c r="O23" s="13"/>
      <c r="P23" s="13"/>
      <c r="Q23" s="13"/>
      <c r="R23" s="13"/>
      <c r="S23" s="13"/>
    </row>
    <row r="24" spans="1:19" ht="14.25">
      <c r="A24" s="159" t="s">
        <v>141</v>
      </c>
      <c r="B24" s="88"/>
      <c r="C24" s="92" t="s">
        <v>11</v>
      </c>
      <c r="D24" s="87"/>
      <c r="E24" s="136" t="s">
        <v>10</v>
      </c>
      <c r="F24" s="136"/>
      <c r="G24" s="93"/>
      <c r="H24" s="93"/>
      <c r="J24" s="13"/>
      <c r="K24" s="13"/>
      <c r="L24" s="13"/>
      <c r="M24" s="13"/>
      <c r="N24" s="13"/>
      <c r="O24" s="13"/>
      <c r="P24" s="13"/>
      <c r="Q24" s="13"/>
      <c r="R24" s="13"/>
      <c r="S24" s="13"/>
    </row>
    <row r="25" spans="1:19" ht="14.25">
      <c r="A25" s="161" t="s">
        <v>148</v>
      </c>
      <c r="B25" s="88"/>
      <c r="C25" s="92" t="s">
        <v>3</v>
      </c>
      <c r="D25" s="87"/>
      <c r="E25" s="136" t="s">
        <v>3</v>
      </c>
      <c r="F25" s="136" t="s">
        <v>3</v>
      </c>
      <c r="G25" s="93" t="s">
        <v>3</v>
      </c>
      <c r="H25" s="93" t="s">
        <v>3</v>
      </c>
      <c r="J25" s="13"/>
      <c r="K25" s="13"/>
      <c r="L25" s="13"/>
      <c r="M25" s="13"/>
      <c r="N25" s="13"/>
      <c r="O25" s="13"/>
      <c r="P25" s="13"/>
      <c r="Q25" s="13"/>
      <c r="R25" s="13"/>
      <c r="S25" s="13"/>
    </row>
    <row r="26" spans="1:19" ht="14.25">
      <c r="A26" s="160" t="s">
        <v>142</v>
      </c>
      <c r="B26" s="88"/>
      <c r="C26" s="92" t="s">
        <v>12</v>
      </c>
      <c r="D26" s="87"/>
      <c r="E26" s="163" t="s">
        <v>3</v>
      </c>
      <c r="F26" s="163" t="s">
        <v>2</v>
      </c>
      <c r="G26" s="164" t="s">
        <v>2</v>
      </c>
      <c r="H26" s="164" t="s">
        <v>2</v>
      </c>
      <c r="J26" s="6"/>
      <c r="K26" s="6"/>
      <c r="L26" s="6"/>
      <c r="M26" s="6"/>
      <c r="N26" s="6"/>
      <c r="O26" s="6"/>
      <c r="P26" s="6"/>
      <c r="Q26" s="6"/>
      <c r="R26" s="6"/>
      <c r="S26" s="6"/>
    </row>
    <row r="27" spans="1:19" ht="14.25">
      <c r="A27" s="159" t="s">
        <v>143</v>
      </c>
      <c r="B27" s="90"/>
      <c r="C27" s="162">
        <v>228</v>
      </c>
      <c r="D27" s="91"/>
      <c r="E27" s="165">
        <v>211</v>
      </c>
      <c r="F27" s="165">
        <v>219</v>
      </c>
      <c r="G27" s="166">
        <v>218</v>
      </c>
      <c r="H27" s="166">
        <v>209</v>
      </c>
      <c r="J27" s="6"/>
      <c r="K27" s="6"/>
      <c r="L27" s="6"/>
      <c r="M27" s="6"/>
      <c r="N27" s="6"/>
      <c r="O27" s="6"/>
      <c r="P27" s="6"/>
      <c r="Q27" s="6"/>
      <c r="R27" s="6"/>
      <c r="S27" s="6"/>
    </row>
    <row r="28" spans="1:19" ht="12.75">
      <c r="A28" s="159"/>
      <c r="B28" s="90"/>
      <c r="C28" s="91"/>
      <c r="D28" s="91"/>
      <c r="E28" s="134"/>
      <c r="F28" s="134"/>
      <c r="G28" s="89"/>
      <c r="H28" s="89"/>
      <c r="J28" s="6"/>
      <c r="K28" s="6"/>
      <c r="L28" s="6"/>
      <c r="M28" s="6"/>
      <c r="N28" s="6"/>
      <c r="O28" s="6"/>
      <c r="P28" s="6"/>
      <c r="Q28" s="6"/>
      <c r="R28" s="6"/>
      <c r="S28" s="6"/>
    </row>
    <row r="29" spans="1:19" ht="12.75">
      <c r="A29" s="23" t="s">
        <v>149</v>
      </c>
      <c r="B29" s="90"/>
      <c r="C29" s="94"/>
      <c r="D29" s="94"/>
      <c r="E29" s="137"/>
      <c r="F29" s="137"/>
      <c r="G29" s="95"/>
      <c r="H29" s="95"/>
      <c r="J29" s="6"/>
      <c r="K29" s="6"/>
      <c r="L29" s="6"/>
      <c r="M29" s="6"/>
      <c r="N29" s="6"/>
      <c r="O29" s="6"/>
      <c r="P29" s="6"/>
      <c r="Q29" s="6"/>
      <c r="R29" s="6"/>
      <c r="S29" s="6"/>
    </row>
    <row r="30" spans="1:19" ht="12.75">
      <c r="A30" s="167" t="s">
        <v>150</v>
      </c>
      <c r="B30" s="90"/>
      <c r="C30" s="94">
        <v>-33.4</v>
      </c>
      <c r="D30" s="94"/>
      <c r="E30" s="137">
        <v>-19.5</v>
      </c>
      <c r="F30" s="137">
        <v>-22.7</v>
      </c>
      <c r="G30" s="95">
        <v>-27.7</v>
      </c>
      <c r="H30" s="95">
        <v>-20.9</v>
      </c>
      <c r="J30" s="6"/>
      <c r="K30" s="6"/>
      <c r="L30" s="6"/>
      <c r="M30" s="6"/>
      <c r="N30" s="6"/>
      <c r="O30" s="6"/>
      <c r="P30" s="6"/>
      <c r="Q30" s="6"/>
      <c r="R30" s="6"/>
      <c r="S30" s="6"/>
    </row>
    <row r="31" spans="1:19" ht="14.25">
      <c r="A31" s="168" t="s">
        <v>173</v>
      </c>
      <c r="B31" s="90"/>
      <c r="C31" s="94">
        <v>11.8</v>
      </c>
      <c r="D31" s="94"/>
      <c r="E31" s="137">
        <v>10.8</v>
      </c>
      <c r="F31" s="137">
        <v>10.5</v>
      </c>
      <c r="G31" s="95">
        <v>10.7</v>
      </c>
      <c r="H31" s="95">
        <v>8.8000000000000007</v>
      </c>
      <c r="J31" s="6"/>
      <c r="K31" s="6"/>
      <c r="L31" s="6"/>
      <c r="M31" s="6"/>
      <c r="N31" s="6"/>
      <c r="O31" s="6"/>
      <c r="P31" s="6"/>
      <c r="Q31" s="6"/>
      <c r="R31" s="6"/>
      <c r="S31" s="6"/>
    </row>
    <row r="32" spans="1:19" ht="14.25">
      <c r="A32" s="160" t="s">
        <v>174</v>
      </c>
      <c r="B32" s="90"/>
      <c r="C32" s="96">
        <v>68</v>
      </c>
      <c r="D32" s="96"/>
      <c r="E32" s="138">
        <v>69</v>
      </c>
      <c r="F32" s="138">
        <v>73</v>
      </c>
      <c r="G32" s="97">
        <v>73</v>
      </c>
      <c r="H32" s="97">
        <v>75</v>
      </c>
      <c r="J32" s="6"/>
      <c r="K32" s="6"/>
      <c r="L32" s="6"/>
      <c r="M32" s="6"/>
      <c r="N32" s="6"/>
      <c r="O32" s="6"/>
      <c r="P32" s="6"/>
      <c r="Q32" s="6"/>
      <c r="R32" s="6"/>
      <c r="S32" s="6"/>
    </row>
    <row r="33" spans="1:19" ht="14.25">
      <c r="A33" s="160" t="s">
        <v>175</v>
      </c>
      <c r="B33" s="90"/>
      <c r="C33" s="96">
        <v>66</v>
      </c>
      <c r="D33" s="96"/>
      <c r="E33" s="138">
        <v>62</v>
      </c>
      <c r="F33" s="138">
        <v>63</v>
      </c>
      <c r="G33" s="97">
        <v>56</v>
      </c>
      <c r="H33" s="97">
        <v>57</v>
      </c>
      <c r="J33" s="6"/>
      <c r="K33" s="6"/>
      <c r="L33" s="6"/>
      <c r="M33" s="6"/>
      <c r="N33" s="6"/>
      <c r="O33" s="6"/>
      <c r="P33" s="6"/>
      <c r="Q33" s="6"/>
      <c r="R33" s="6"/>
      <c r="S33" s="6"/>
    </row>
    <row r="34" spans="1:19" ht="14.25">
      <c r="A34" s="160" t="s">
        <v>176</v>
      </c>
      <c r="B34" s="90"/>
      <c r="C34" s="96">
        <v>63</v>
      </c>
      <c r="D34" s="96"/>
      <c r="E34" s="138">
        <v>66</v>
      </c>
      <c r="F34" s="138">
        <v>63</v>
      </c>
      <c r="G34" s="97">
        <v>67</v>
      </c>
      <c r="H34" s="97">
        <v>63</v>
      </c>
      <c r="J34" s="6"/>
      <c r="K34" s="6"/>
      <c r="L34" s="6"/>
      <c r="M34" s="6"/>
      <c r="N34" s="6"/>
      <c r="O34" s="6"/>
      <c r="P34" s="6"/>
      <c r="Q34" s="6"/>
      <c r="R34" s="6"/>
      <c r="S34" s="6"/>
    </row>
    <row r="35" spans="1:19" ht="12.75">
      <c r="A35" s="43"/>
      <c r="B35" s="90"/>
      <c r="C35" s="94"/>
      <c r="D35" s="94"/>
      <c r="E35" s="137"/>
      <c r="F35" s="137"/>
      <c r="G35" s="95"/>
      <c r="H35" s="95"/>
      <c r="J35" s="6"/>
      <c r="K35" s="6"/>
      <c r="L35" s="6"/>
      <c r="M35" s="6"/>
      <c r="N35" s="6"/>
      <c r="O35" s="6"/>
      <c r="P35" s="6"/>
      <c r="Q35" s="6"/>
      <c r="R35" s="6"/>
      <c r="S35" s="6"/>
    </row>
    <row r="36" spans="1:19" ht="12.75">
      <c r="A36" s="46" t="s">
        <v>151</v>
      </c>
      <c r="B36" s="112"/>
      <c r="C36" s="115"/>
      <c r="D36" s="115"/>
      <c r="E36" s="139"/>
      <c r="F36" s="139"/>
      <c r="G36" s="116"/>
      <c r="H36" s="116"/>
      <c r="J36" s="6"/>
      <c r="K36" s="6"/>
      <c r="L36" s="6"/>
      <c r="M36" s="6"/>
      <c r="N36" s="6"/>
      <c r="O36" s="6"/>
      <c r="P36" s="6"/>
      <c r="Q36" s="6"/>
      <c r="R36" s="6"/>
      <c r="S36" s="6"/>
    </row>
    <row r="37" spans="1:19" ht="14.25">
      <c r="A37" s="43" t="s">
        <v>177</v>
      </c>
      <c r="B37" s="88"/>
      <c r="C37" s="82">
        <v>59</v>
      </c>
      <c r="D37" s="83"/>
      <c r="E37" s="140">
        <v>47</v>
      </c>
      <c r="F37" s="140">
        <v>13</v>
      </c>
      <c r="G37" s="84">
        <v>85</v>
      </c>
      <c r="H37" s="84">
        <v>74</v>
      </c>
      <c r="J37" s="6"/>
      <c r="K37" s="6"/>
      <c r="L37" s="6"/>
      <c r="M37" s="6"/>
      <c r="N37" s="6"/>
      <c r="O37" s="6"/>
      <c r="P37" s="6"/>
      <c r="Q37" s="6"/>
      <c r="R37" s="6"/>
      <c r="S37" s="6"/>
    </row>
    <row r="38" spans="1:19" ht="14.25">
      <c r="A38" s="43" t="s">
        <v>178</v>
      </c>
      <c r="B38" s="88"/>
      <c r="C38" s="82">
        <v>-48</v>
      </c>
      <c r="D38" s="83"/>
      <c r="E38" s="140">
        <v>-49</v>
      </c>
      <c r="F38" s="140">
        <v>-58</v>
      </c>
      <c r="G38" s="84">
        <v>-54</v>
      </c>
      <c r="H38" s="84">
        <v>-50</v>
      </c>
      <c r="J38" s="6"/>
      <c r="K38" s="6"/>
      <c r="L38" s="6"/>
      <c r="M38" s="6"/>
      <c r="N38" s="6"/>
      <c r="O38" s="6"/>
      <c r="P38" s="6"/>
      <c r="Q38" s="6"/>
      <c r="R38" s="6"/>
      <c r="S38" s="6"/>
    </row>
    <row r="39" spans="1:19" ht="12.75">
      <c r="A39" s="43"/>
      <c r="B39" s="98"/>
      <c r="C39" s="94"/>
      <c r="D39" s="94"/>
      <c r="E39" s="137"/>
      <c r="F39" s="137"/>
      <c r="G39" s="95"/>
      <c r="H39" s="95"/>
      <c r="J39" s="6"/>
      <c r="K39" s="6"/>
      <c r="L39" s="6"/>
      <c r="M39" s="6"/>
      <c r="N39" s="6"/>
      <c r="O39" s="6"/>
      <c r="P39" s="6"/>
      <c r="Q39" s="6"/>
      <c r="R39" s="6"/>
      <c r="S39" s="6"/>
    </row>
    <row r="40" spans="1:19" ht="12.75">
      <c r="A40" s="46" t="s">
        <v>156</v>
      </c>
      <c r="B40" s="117"/>
      <c r="C40" s="115"/>
      <c r="D40" s="115"/>
      <c r="E40" s="139"/>
      <c r="F40" s="139"/>
      <c r="G40" s="116"/>
      <c r="H40" s="116"/>
      <c r="J40" s="6"/>
      <c r="K40" s="6"/>
      <c r="L40" s="6"/>
      <c r="M40" s="6"/>
      <c r="N40" s="6"/>
      <c r="O40" s="6"/>
      <c r="P40" s="6"/>
      <c r="Q40" s="6"/>
      <c r="R40" s="6"/>
      <c r="S40" s="6"/>
    </row>
    <row r="41" spans="1:19" ht="12.75">
      <c r="A41" s="43" t="s">
        <v>161</v>
      </c>
      <c r="B41" s="99"/>
      <c r="C41" s="100">
        <v>30.8</v>
      </c>
      <c r="D41" s="101"/>
      <c r="E41" s="141">
        <v>-2.5</v>
      </c>
      <c r="F41" s="141">
        <v>-18.7</v>
      </c>
      <c r="G41" s="102">
        <v>2.1</v>
      </c>
      <c r="H41" s="102">
        <v>9.5</v>
      </c>
      <c r="J41" s="6"/>
      <c r="K41" s="6"/>
      <c r="L41" s="6"/>
      <c r="M41" s="6"/>
      <c r="N41" s="6"/>
      <c r="O41" s="6"/>
      <c r="P41" s="6"/>
      <c r="Q41" s="6"/>
      <c r="R41" s="6"/>
      <c r="S41" s="6"/>
    </row>
    <row r="42" spans="1:19" ht="12.75">
      <c r="A42" s="43" t="s">
        <v>157</v>
      </c>
      <c r="B42" s="99"/>
      <c r="C42" s="100">
        <v>30.8</v>
      </c>
      <c r="D42" s="101"/>
      <c r="E42" s="141">
        <v>-2.5</v>
      </c>
      <c r="F42" s="141">
        <v>-20.5</v>
      </c>
      <c r="G42" s="102">
        <v>-0.9</v>
      </c>
      <c r="H42" s="102">
        <v>1</v>
      </c>
      <c r="J42" s="6"/>
      <c r="K42" s="6"/>
      <c r="L42" s="6"/>
      <c r="M42" s="6"/>
      <c r="N42" s="6"/>
      <c r="O42" s="6"/>
      <c r="P42" s="6"/>
      <c r="Q42" s="6"/>
      <c r="R42" s="6"/>
      <c r="S42" s="6"/>
    </row>
    <row r="43" spans="1:19" ht="12.75">
      <c r="A43" s="43" t="s">
        <v>162</v>
      </c>
      <c r="B43" s="99"/>
      <c r="C43" s="100">
        <v>93.6</v>
      </c>
      <c r="D43" s="101"/>
      <c r="E43" s="141">
        <v>128.5</v>
      </c>
      <c r="F43" s="141">
        <v>-304.3</v>
      </c>
      <c r="G43" s="102">
        <v>-25.3</v>
      </c>
      <c r="H43" s="102">
        <v>-39.6</v>
      </c>
      <c r="J43" s="6"/>
      <c r="K43" s="6"/>
      <c r="L43" s="6"/>
      <c r="M43" s="6"/>
      <c r="N43" s="6"/>
      <c r="O43" s="6"/>
      <c r="P43" s="6"/>
      <c r="Q43" s="6"/>
      <c r="R43" s="6"/>
      <c r="S43" s="6"/>
    </row>
    <row r="44" spans="1:19" ht="12.75">
      <c r="A44" s="43" t="s">
        <v>163</v>
      </c>
      <c r="B44" s="99"/>
      <c r="C44" s="100">
        <v>26.7</v>
      </c>
      <c r="D44" s="101"/>
      <c r="E44" s="141">
        <v>26.3</v>
      </c>
      <c r="F44" s="141">
        <v>24</v>
      </c>
      <c r="G44" s="102">
        <v>24.4</v>
      </c>
      <c r="H44" s="102">
        <v>24.1</v>
      </c>
      <c r="J44" s="6"/>
      <c r="K44" s="6"/>
      <c r="L44" s="6"/>
      <c r="M44" s="6"/>
      <c r="N44" s="6"/>
      <c r="O44" s="6"/>
      <c r="P44" s="6"/>
      <c r="Q44" s="6"/>
      <c r="R44" s="6"/>
      <c r="S44" s="6"/>
    </row>
    <row r="45" spans="1:19" ht="12.75">
      <c r="A45" s="43" t="s">
        <v>164</v>
      </c>
      <c r="B45" s="99"/>
      <c r="C45" s="100">
        <v>5.0999999999999996</v>
      </c>
      <c r="D45" s="101"/>
      <c r="E45" s="141">
        <v>5.8</v>
      </c>
      <c r="F45" s="141">
        <v>3.9</v>
      </c>
      <c r="G45" s="102">
        <v>5.3</v>
      </c>
      <c r="H45" s="102">
        <v>4.9000000000000004</v>
      </c>
      <c r="J45" s="6"/>
      <c r="K45" s="6"/>
      <c r="L45" s="6"/>
      <c r="M45" s="6"/>
      <c r="N45" s="6"/>
      <c r="O45" s="6"/>
      <c r="P45" s="6"/>
      <c r="Q45" s="6"/>
      <c r="R45" s="6"/>
      <c r="S45" s="6"/>
    </row>
    <row r="46" spans="1:19" ht="12.75">
      <c r="A46" s="43" t="s">
        <v>165</v>
      </c>
      <c r="B46" s="99"/>
      <c r="C46" s="100">
        <v>2.7</v>
      </c>
      <c r="D46" s="101"/>
      <c r="E46" s="141">
        <v>2.6</v>
      </c>
      <c r="F46" s="141">
        <v>0.4</v>
      </c>
      <c r="G46" s="102">
        <v>2.8</v>
      </c>
      <c r="H46" s="102">
        <v>3.1</v>
      </c>
      <c r="J46" s="6"/>
      <c r="K46" s="6"/>
      <c r="L46" s="6"/>
      <c r="M46" s="6"/>
      <c r="N46" s="6"/>
      <c r="O46" s="6"/>
      <c r="P46" s="6"/>
      <c r="Q46" s="6"/>
      <c r="R46" s="6"/>
      <c r="S46" s="6"/>
    </row>
    <row r="47" spans="1:19" ht="12.75">
      <c r="A47" s="43" t="s">
        <v>166</v>
      </c>
      <c r="B47" s="99"/>
      <c r="C47" s="100">
        <v>1.7</v>
      </c>
      <c r="D47" s="101"/>
      <c r="E47" s="141">
        <v>1.3</v>
      </c>
      <c r="F47" s="141">
        <v>-3.9</v>
      </c>
      <c r="G47" s="102">
        <v>1.8</v>
      </c>
      <c r="H47" s="102">
        <v>2.2000000000000002</v>
      </c>
      <c r="J47" s="6"/>
      <c r="K47" s="6"/>
      <c r="L47" s="6"/>
      <c r="M47" s="6"/>
      <c r="N47" s="6"/>
      <c r="O47" s="6"/>
      <c r="P47" s="6"/>
      <c r="Q47" s="6"/>
      <c r="R47" s="6"/>
      <c r="S47" s="6"/>
    </row>
    <row r="48" spans="1:19" ht="12.75">
      <c r="A48" s="43" t="s">
        <v>152</v>
      </c>
      <c r="B48" s="99"/>
      <c r="C48" s="100">
        <v>1.6</v>
      </c>
      <c r="D48" s="101"/>
      <c r="E48" s="141">
        <v>1.1000000000000001</v>
      </c>
      <c r="F48" s="141">
        <v>-3.6</v>
      </c>
      <c r="G48" s="102">
        <v>1.4</v>
      </c>
      <c r="H48" s="102">
        <v>2</v>
      </c>
      <c r="J48" s="6"/>
      <c r="K48" s="6"/>
      <c r="L48" s="6"/>
      <c r="M48" s="6"/>
      <c r="N48" s="6"/>
      <c r="O48" s="6"/>
      <c r="P48" s="6"/>
      <c r="Q48" s="6"/>
      <c r="R48" s="6"/>
      <c r="S48" s="6"/>
    </row>
    <row r="49" spans="1:19" ht="12.75">
      <c r="A49" s="43" t="s">
        <v>153</v>
      </c>
      <c r="B49" s="99"/>
      <c r="C49" s="100">
        <v>8.3000000000000007</v>
      </c>
      <c r="D49" s="101"/>
      <c r="E49" s="141">
        <v>4.5</v>
      </c>
      <c r="F49" s="141">
        <v>-15</v>
      </c>
      <c r="G49" s="102">
        <v>6.4</v>
      </c>
      <c r="H49" s="102">
        <v>7.7</v>
      </c>
      <c r="J49" s="6"/>
      <c r="K49" s="6"/>
      <c r="L49" s="6"/>
      <c r="M49" s="6"/>
      <c r="N49" s="6"/>
      <c r="O49" s="6"/>
      <c r="P49" s="6"/>
      <c r="Q49" s="6"/>
      <c r="R49" s="6"/>
      <c r="S49" s="6"/>
    </row>
    <row r="50" spans="1:19" ht="12.75">
      <c r="A50" s="43" t="s">
        <v>154</v>
      </c>
      <c r="B50" s="99"/>
      <c r="C50" s="100">
        <v>5.3</v>
      </c>
      <c r="D50" s="101"/>
      <c r="E50" s="141">
        <v>3.1</v>
      </c>
      <c r="F50" s="141">
        <v>-8.9</v>
      </c>
      <c r="G50" s="102">
        <v>5</v>
      </c>
      <c r="H50" s="102">
        <v>7.2</v>
      </c>
      <c r="J50" s="6"/>
      <c r="K50" s="6"/>
      <c r="L50" s="6"/>
      <c r="M50" s="6"/>
      <c r="N50" s="6"/>
      <c r="O50" s="6"/>
      <c r="P50" s="6"/>
      <c r="Q50" s="6"/>
      <c r="R50" s="6"/>
      <c r="S50" s="6"/>
    </row>
    <row r="51" spans="1:19" ht="14.25">
      <c r="A51" s="43" t="s">
        <v>179</v>
      </c>
      <c r="B51" s="99"/>
      <c r="C51" s="100">
        <v>1.4</v>
      </c>
      <c r="D51" s="101"/>
      <c r="E51" s="141">
        <v>1.8</v>
      </c>
      <c r="F51" s="141">
        <v>2.8</v>
      </c>
      <c r="G51" s="102">
        <v>2.2000000000000002</v>
      </c>
      <c r="H51" s="102">
        <v>1.4</v>
      </c>
      <c r="J51" s="6"/>
      <c r="K51" s="6"/>
      <c r="L51" s="6"/>
      <c r="M51" s="6"/>
      <c r="N51" s="6"/>
      <c r="O51" s="6"/>
      <c r="P51" s="6"/>
      <c r="Q51" s="6"/>
      <c r="R51" s="6"/>
      <c r="S51" s="6"/>
    </row>
    <row r="52" spans="1:19" ht="12.75">
      <c r="A52" s="43" t="s">
        <v>155</v>
      </c>
      <c r="B52" s="99"/>
      <c r="C52" s="100">
        <v>33.700000000000003</v>
      </c>
      <c r="D52" s="101"/>
      <c r="E52" s="141">
        <v>36.700000000000003</v>
      </c>
      <c r="F52" s="141">
        <v>36</v>
      </c>
      <c r="G52" s="102">
        <v>34.299999999999997</v>
      </c>
      <c r="H52" s="102">
        <v>44.2</v>
      </c>
      <c r="J52" s="6"/>
      <c r="K52" s="6"/>
      <c r="L52" s="6"/>
      <c r="M52" s="6"/>
      <c r="N52" s="6"/>
      <c r="O52" s="6"/>
      <c r="P52" s="6"/>
      <c r="Q52" s="6"/>
      <c r="R52" s="6"/>
      <c r="S52" s="6"/>
    </row>
    <row r="53" spans="1:19" ht="14.25">
      <c r="A53" s="43" t="s">
        <v>180</v>
      </c>
      <c r="B53" s="78"/>
      <c r="C53" s="82">
        <v>618</v>
      </c>
      <c r="D53" s="83"/>
      <c r="E53" s="140">
        <v>477</v>
      </c>
      <c r="F53" s="140">
        <v>473</v>
      </c>
      <c r="G53" s="84">
        <v>584</v>
      </c>
      <c r="H53" s="84">
        <v>578</v>
      </c>
      <c r="J53" s="15"/>
      <c r="K53" s="15"/>
      <c r="L53" s="6"/>
      <c r="M53" s="6"/>
      <c r="N53" s="6"/>
      <c r="O53" s="6"/>
      <c r="P53" s="6"/>
      <c r="Q53" s="6"/>
      <c r="R53" s="6"/>
      <c r="S53" s="6"/>
    </row>
    <row r="54" spans="1:19" ht="14.25">
      <c r="A54" s="43" t="s">
        <v>181</v>
      </c>
      <c r="B54" s="78"/>
      <c r="C54" s="82">
        <v>57</v>
      </c>
      <c r="D54" s="83"/>
      <c r="E54" s="140">
        <v>53</v>
      </c>
      <c r="F54" s="140">
        <v>53</v>
      </c>
      <c r="G54" s="84">
        <v>53</v>
      </c>
      <c r="H54" s="84">
        <v>51</v>
      </c>
      <c r="J54" s="6"/>
      <c r="K54" s="6"/>
      <c r="L54" s="6"/>
      <c r="M54" s="6"/>
      <c r="N54" s="6"/>
      <c r="O54" s="6"/>
      <c r="P54" s="6"/>
      <c r="Q54" s="6"/>
      <c r="R54" s="6"/>
      <c r="S54" s="6"/>
    </row>
    <row r="55" spans="1:19" ht="12.75">
      <c r="A55" s="43"/>
      <c r="B55" s="103"/>
      <c r="C55" s="94"/>
      <c r="D55" s="94"/>
      <c r="E55" s="137"/>
      <c r="F55" s="137"/>
      <c r="G55" s="95"/>
      <c r="H55" s="95"/>
    </row>
    <row r="56" spans="1:19" ht="12.75">
      <c r="A56" s="243" t="s">
        <v>158</v>
      </c>
      <c r="B56" s="64"/>
      <c r="C56" s="115"/>
      <c r="D56" s="115"/>
      <c r="E56" s="139"/>
      <c r="F56" s="139"/>
      <c r="G56" s="116"/>
      <c r="H56" s="116"/>
    </row>
    <row r="57" spans="1:19" ht="12.75">
      <c r="A57" s="244" t="s">
        <v>4</v>
      </c>
      <c r="B57" s="118"/>
      <c r="C57" s="119">
        <v>2022</v>
      </c>
      <c r="D57" s="119"/>
      <c r="E57" s="142">
        <v>2021</v>
      </c>
      <c r="F57" s="142">
        <v>2020</v>
      </c>
      <c r="G57" s="120">
        <v>2019</v>
      </c>
      <c r="H57" s="120">
        <v>2018</v>
      </c>
    </row>
    <row r="58" spans="1:19" ht="12.75">
      <c r="A58" s="44"/>
      <c r="B58" s="64"/>
      <c r="C58" s="115"/>
      <c r="D58" s="115"/>
      <c r="E58" s="139"/>
      <c r="F58" s="139"/>
      <c r="G58" s="116"/>
      <c r="H58" s="116"/>
    </row>
    <row r="59" spans="1:19" ht="12.75">
      <c r="A59" s="43" t="s">
        <v>159</v>
      </c>
      <c r="B59" s="99"/>
      <c r="C59" s="100">
        <v>44.19</v>
      </c>
      <c r="D59" s="101"/>
      <c r="E59" s="141">
        <v>44.17</v>
      </c>
      <c r="F59" s="141">
        <v>44.1</v>
      </c>
      <c r="G59" s="102">
        <v>44.1</v>
      </c>
      <c r="H59" s="102">
        <v>44.1</v>
      </c>
      <c r="J59" s="6"/>
      <c r="K59" s="6"/>
      <c r="L59" s="6"/>
      <c r="M59" s="6"/>
      <c r="N59" s="6"/>
      <c r="O59" s="6"/>
      <c r="P59" s="6"/>
      <c r="Q59" s="6"/>
      <c r="R59" s="6"/>
      <c r="S59" s="6"/>
    </row>
    <row r="60" spans="1:19" ht="12.75">
      <c r="A60" s="43" t="s">
        <v>136</v>
      </c>
      <c r="B60" s="104"/>
      <c r="C60" s="105">
        <v>10.84</v>
      </c>
      <c r="D60" s="106"/>
      <c r="E60" s="143">
        <v>10.25</v>
      </c>
      <c r="F60" s="143">
        <v>9.7799999999999994</v>
      </c>
      <c r="G60" s="107">
        <v>11.33</v>
      </c>
      <c r="H60" s="107">
        <v>12.16</v>
      </c>
      <c r="J60" s="12"/>
      <c r="K60" s="12"/>
      <c r="L60" s="12"/>
      <c r="M60" s="12"/>
      <c r="N60" s="12"/>
      <c r="O60" s="12"/>
      <c r="P60" s="12"/>
      <c r="Q60" s="12"/>
      <c r="R60" s="12"/>
      <c r="S60" s="12"/>
    </row>
    <row r="61" spans="1:19" ht="12.75">
      <c r="A61" s="43" t="s">
        <v>160</v>
      </c>
      <c r="B61" s="104"/>
      <c r="C61" s="105">
        <v>0.88</v>
      </c>
      <c r="D61" s="106"/>
      <c r="E61" s="143">
        <v>0.45</v>
      </c>
      <c r="F61" s="143">
        <v>-1.59</v>
      </c>
      <c r="G61" s="107">
        <v>0.78</v>
      </c>
      <c r="H61" s="107">
        <v>1.04</v>
      </c>
      <c r="J61" s="12"/>
      <c r="K61" s="12"/>
      <c r="L61" s="12"/>
      <c r="M61" s="12"/>
      <c r="N61" s="12"/>
      <c r="O61" s="12"/>
      <c r="P61" s="12"/>
      <c r="Q61" s="12"/>
      <c r="R61" s="12"/>
      <c r="S61" s="12"/>
    </row>
    <row r="62" spans="1:19" ht="12.75">
      <c r="A62" s="43" t="s">
        <v>95</v>
      </c>
      <c r="B62" s="104"/>
      <c r="C62" s="171">
        <v>0.55000000000000004</v>
      </c>
      <c r="D62" s="157"/>
      <c r="E62" s="143">
        <v>0</v>
      </c>
      <c r="F62" s="143">
        <v>0</v>
      </c>
      <c r="G62" s="107">
        <v>0.55000000000000004</v>
      </c>
      <c r="H62" s="107">
        <v>1.4</v>
      </c>
      <c r="J62" s="12"/>
      <c r="K62" s="12"/>
      <c r="L62" s="12"/>
      <c r="M62" s="12"/>
      <c r="N62" s="12"/>
      <c r="O62" s="12"/>
      <c r="P62" s="12"/>
      <c r="Q62" s="12"/>
      <c r="R62" s="12"/>
      <c r="S62" s="12"/>
    </row>
    <row r="63" spans="1:19" ht="12.75">
      <c r="A63" s="44"/>
      <c r="B63" s="121"/>
      <c r="C63" s="102"/>
      <c r="D63" s="122"/>
      <c r="E63" s="102"/>
      <c r="F63" s="102"/>
      <c r="G63" s="95"/>
      <c r="H63" s="95"/>
      <c r="J63" s="12"/>
      <c r="K63" s="12"/>
      <c r="L63" s="12"/>
      <c r="M63" s="12"/>
      <c r="N63" s="12"/>
      <c r="O63" s="12"/>
      <c r="P63" s="12"/>
      <c r="Q63" s="12"/>
      <c r="R63" s="12"/>
      <c r="S63" s="12"/>
    </row>
    <row r="64" spans="1:19" ht="12.75">
      <c r="A64" s="46"/>
      <c r="B64" s="46"/>
      <c r="C64" s="46"/>
      <c r="D64" s="46"/>
      <c r="E64" s="46"/>
      <c r="F64" s="46"/>
      <c r="G64" s="46"/>
      <c r="H64" s="46"/>
    </row>
    <row r="65" spans="1:8" ht="23.45" customHeight="1">
      <c r="A65" s="246" t="s">
        <v>167</v>
      </c>
      <c r="B65" s="246"/>
      <c r="C65" s="246"/>
      <c r="D65" s="246"/>
      <c r="E65" s="246"/>
      <c r="F65" s="246"/>
      <c r="G65" s="246"/>
      <c r="H65" s="246"/>
    </row>
    <row r="66" spans="1:8">
      <c r="A66" s="126" t="s">
        <v>168</v>
      </c>
      <c r="B66" s="126"/>
      <c r="C66" s="126"/>
      <c r="D66" s="126"/>
      <c r="E66" s="126"/>
      <c r="F66" s="126"/>
      <c r="G66" s="126"/>
      <c r="H66" s="126"/>
    </row>
    <row r="67" spans="1:8">
      <c r="A67" s="126" t="s">
        <v>169</v>
      </c>
      <c r="B67" s="126"/>
      <c r="C67" s="126"/>
      <c r="D67" s="126"/>
      <c r="E67" s="126"/>
      <c r="F67" s="126"/>
      <c r="G67" s="126"/>
      <c r="H67" s="126"/>
    </row>
    <row r="68" spans="1:8">
      <c r="A68" s="126" t="s">
        <v>170</v>
      </c>
      <c r="B68" s="126"/>
      <c r="C68" s="126"/>
      <c r="D68" s="126"/>
      <c r="E68" s="126"/>
      <c r="F68" s="126"/>
      <c r="G68" s="126"/>
      <c r="H68" s="126"/>
    </row>
    <row r="69" spans="1:8">
      <c r="A69" s="126" t="s">
        <v>171</v>
      </c>
      <c r="B69" s="126"/>
      <c r="C69" s="126"/>
      <c r="D69" s="126"/>
      <c r="E69" s="126"/>
      <c r="F69" s="126"/>
      <c r="G69" s="126"/>
      <c r="H69" s="126"/>
    </row>
    <row r="70" spans="1:8" ht="12" customHeight="1">
      <c r="A70" s="245" t="s">
        <v>182</v>
      </c>
      <c r="B70" s="126"/>
      <c r="C70" s="126"/>
      <c r="D70" s="126"/>
      <c r="E70" s="126"/>
      <c r="F70" s="126"/>
      <c r="G70" s="126"/>
      <c r="H70" s="126"/>
    </row>
    <row r="71" spans="1:8" ht="12" customHeight="1">
      <c r="A71" s="126" t="s">
        <v>183</v>
      </c>
      <c r="B71" s="126"/>
      <c r="C71" s="126"/>
      <c r="D71" s="126"/>
      <c r="E71" s="126"/>
      <c r="F71" s="126"/>
      <c r="G71" s="126"/>
      <c r="H71" s="126"/>
    </row>
    <row r="72" spans="1:8" ht="12" customHeight="1">
      <c r="A72" s="126" t="s">
        <v>172</v>
      </c>
      <c r="B72" s="126"/>
      <c r="C72" s="126"/>
      <c r="D72" s="126"/>
      <c r="E72" s="126"/>
      <c r="F72" s="126"/>
      <c r="G72" s="126"/>
      <c r="H72" s="126"/>
    </row>
    <row r="73" spans="1:8">
      <c r="A73" s="126" t="s">
        <v>184</v>
      </c>
      <c r="B73" s="126"/>
      <c r="C73" s="126"/>
      <c r="D73" s="126"/>
      <c r="E73" s="126"/>
      <c r="F73" s="126"/>
      <c r="G73" s="126"/>
      <c r="H73" s="126"/>
    </row>
    <row r="74" spans="1:8">
      <c r="A74" s="126" t="s">
        <v>185</v>
      </c>
      <c r="B74" s="126"/>
      <c r="C74" s="126"/>
      <c r="D74" s="126"/>
      <c r="E74" s="126"/>
      <c r="F74" s="126"/>
      <c r="G74" s="126"/>
      <c r="H74" s="126"/>
    </row>
    <row r="75" spans="1:8">
      <c r="A75" s="126" t="s">
        <v>186</v>
      </c>
      <c r="B75" s="170"/>
      <c r="C75" s="170"/>
      <c r="D75" s="170"/>
      <c r="E75" s="170"/>
      <c r="F75" s="170"/>
      <c r="G75" s="170"/>
      <c r="H75" s="170"/>
    </row>
    <row r="76" spans="1:8">
      <c r="A76" s="126"/>
      <c r="B76" s="1"/>
      <c r="C76" s="1"/>
      <c r="D76" s="1"/>
      <c r="E76" s="1"/>
      <c r="F76" s="1"/>
      <c r="G76" s="1"/>
      <c r="H76" s="1"/>
    </row>
    <row r="77" spans="1:8">
      <c r="A77" s="1"/>
      <c r="B77" s="1"/>
      <c r="C77" s="1"/>
      <c r="D77" s="1"/>
      <c r="E77" s="1"/>
      <c r="F77" s="1"/>
      <c r="G77" s="1"/>
      <c r="H77" s="1"/>
    </row>
    <row r="78" spans="1:8">
      <c r="A78" s="1"/>
      <c r="B78" s="1"/>
      <c r="C78" s="1"/>
      <c r="D78" s="1"/>
      <c r="E78" s="1"/>
      <c r="F78" s="1"/>
      <c r="G78" s="1"/>
      <c r="H78" s="1"/>
    </row>
  </sheetData>
  <mergeCells count="1">
    <mergeCell ref="A65:H65"/>
  </mergeCells>
  <phoneticPr fontId="4" type="noConversion"/>
  <pageMargins left="0.55118110236220474" right="0.55118110236220474" top="0.78740157480314965" bottom="0.78740157480314965" header="0.51181102362204722" footer="0.51181102362204722"/>
  <pageSetup paperSize="9" scale="7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837487A5C32A442B116DC9756208D96" ma:contentTypeVersion="4" ma:contentTypeDescription="Create a new document." ma:contentTypeScope="" ma:versionID="2e9a65a8752a7f91a95b8e7ab2fea115">
  <xsd:schema xmlns:xsd="http://www.w3.org/2001/XMLSchema" xmlns:xs="http://www.w3.org/2001/XMLSchema" xmlns:p="http://schemas.microsoft.com/office/2006/metadata/properties" xmlns:ns2="16482063-822e-480b-8a59-af98e4d0019b" xmlns:ns3="bffa62c6-1f70-4069-91f4-6d85b5502825" targetNamespace="http://schemas.microsoft.com/office/2006/metadata/properties" ma:root="true" ma:fieldsID="23e5061f227c6c69a846814374fa8b2b" ns2:_="" ns3:_="">
    <xsd:import namespace="16482063-822e-480b-8a59-af98e4d0019b"/>
    <xsd:import namespace="bffa62c6-1f70-4069-91f4-6d85b55028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482063-822e-480b-8a59-af98e4d001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fa62c6-1f70-4069-91f4-6d85b550282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746BA-E05D-4A7D-B030-2DEED4A1B0C4}">
  <ds:schemaRefs>
    <ds:schemaRef ds:uri="http://schemas.microsoft.com/sharepoint/v3/contenttype/forms"/>
  </ds:schemaRefs>
</ds:datastoreItem>
</file>

<file path=customXml/itemProps2.xml><?xml version="1.0" encoding="utf-8"?>
<ds:datastoreItem xmlns:ds="http://schemas.openxmlformats.org/officeDocument/2006/customXml" ds:itemID="{37EC8BC6-B253-4B9F-A0C6-1DA3A89F635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655677e-5cf9-49e4-ab58-582ecb75cf9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29BAB8C-2EA8-4A8A-9933-9C97BB5878A7}">
  <ds:schemaRefs>
    <ds:schemaRef ds:uri="http://schemas.microsoft.com/office/2006/metadata/longProperties"/>
  </ds:schemaRefs>
</ds:datastoreItem>
</file>

<file path=customXml/itemProps4.xml><?xml version="1.0" encoding="utf-8"?>
<ds:datastoreItem xmlns:ds="http://schemas.openxmlformats.org/officeDocument/2006/customXml" ds:itemID="{302C05C4-C674-43A4-864D-7EC2DB1ACD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482063-822e-480b-8a59-af98e4d0019b"/>
    <ds:schemaRef ds:uri="bffa62c6-1f70-4069-91f4-6d85b55028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Financial position</vt:lpstr>
      <vt:lpstr>Profit or loss</vt:lpstr>
      <vt:lpstr>Cash flow statement</vt:lpstr>
      <vt:lpstr>Five-year overview</vt:lpstr>
      <vt:lpstr>'Financial position'!Afdrukbereik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Twan</dc:creator>
  <cp:lastModifiedBy>Jansen, Wilco</cp:lastModifiedBy>
  <cp:lastPrinted>2023-02-22T19:15:20Z</cp:lastPrinted>
  <dcterms:created xsi:type="dcterms:W3CDTF">2009-03-17T20:49:27Z</dcterms:created>
  <dcterms:modified xsi:type="dcterms:W3CDTF">2023-03-06T07:26:31Z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Systeemaccount</vt:lpwstr>
  </property>
  <property fmtid="{D5CDD505-2E9C-101B-9397-08002B2CF9AE}" pid="4" name="xd_Signature">
    <vt:lpwstr/>
  </property>
  <property fmtid="{D5CDD505-2E9C-101B-9397-08002B2CF9AE}" pid="5" name="display_urn:schemas-microsoft-com:office:office#Author">
    <vt:lpwstr>Systeemaccount</vt:lpwstr>
  </property>
  <property fmtid="{D5CDD505-2E9C-101B-9397-08002B2CF9AE}" pid="6" name="TemplateUrl">
    <vt:lpwstr/>
  </property>
  <property fmtid="{D5CDD505-2E9C-101B-9397-08002B2CF9AE}" pid="7" name="xd_ProgID">
    <vt:lpwstr/>
  </property>
  <property fmtid="{D5CDD505-2E9C-101B-9397-08002B2CF9AE}" pid="8" name="ContentTypeId">
    <vt:lpwstr>0x010100E837487A5C32A442B116DC9756208D96</vt:lpwstr>
  </property>
</Properties>
</file>