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igro.sharepoint.com/sites/Jaarverslag-Jaarverslag2021/Shared Documents/Jaarverslag 2021/Financiële kengetallen website/"/>
    </mc:Choice>
  </mc:AlternateContent>
  <xr:revisionPtr revIDLastSave="232" documentId="8_{C06F5181-B089-4DEA-9A51-9AF43825FD18}" xr6:coauthVersionLast="47" xr6:coauthVersionMax="47" xr10:uidLastSave="{40C00840-AEE6-4434-85F4-4EEBE86CA41A}"/>
  <bookViews>
    <workbookView xWindow="28680" yWindow="-120" windowWidth="29040" windowHeight="15840" activeTab="3" xr2:uid="{00000000-000D-0000-FFFF-FFFF00000000}"/>
  </bookViews>
  <sheets>
    <sheet name="Balans" sheetId="5" r:id="rId1"/>
    <sheet name="Winst en verlies" sheetId="7" r:id="rId2"/>
    <sheet name="Kasstroomoverzicht" sheetId="6" r:id="rId3"/>
    <sheet name="Meerjarenoverzicht" sheetId="1" r:id="rId4"/>
  </sheets>
  <definedNames>
    <definedName name="_xlnm.Print_Area" localSheetId="0">Balans!$A$1:$N$57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6" l="1"/>
  <c r="G7" i="6"/>
  <c r="H7" i="6"/>
  <c r="I7" i="6"/>
  <c r="J7" i="6"/>
  <c r="K7" i="6"/>
  <c r="L7" i="6"/>
  <c r="M7" i="6"/>
  <c r="F12" i="6"/>
  <c r="F14" i="6" s="1"/>
  <c r="F18" i="6" s="1"/>
  <c r="F36" i="6" s="1"/>
  <c r="F39" i="6" s="1"/>
  <c r="G12" i="6"/>
  <c r="H12" i="6"/>
  <c r="I12" i="6"/>
  <c r="J12" i="6"/>
  <c r="K12" i="6"/>
  <c r="L12" i="6"/>
  <c r="M12" i="6"/>
  <c r="G14" i="6"/>
  <c r="G18" i="6" s="1"/>
  <c r="G36" i="6" s="1"/>
  <c r="G39" i="6" s="1"/>
  <c r="H18" i="6"/>
  <c r="I18" i="6"/>
  <c r="J18" i="6"/>
  <c r="K18" i="6"/>
  <c r="L18" i="6"/>
  <c r="M18" i="6"/>
  <c r="F27" i="6"/>
  <c r="G27" i="6"/>
  <c r="H27" i="6"/>
  <c r="I27" i="6"/>
  <c r="J27" i="6"/>
  <c r="K27" i="6"/>
  <c r="L27" i="6"/>
  <c r="M27" i="6"/>
  <c r="F34" i="6"/>
  <c r="G34" i="6"/>
  <c r="H34" i="6"/>
  <c r="I34" i="6"/>
  <c r="J34" i="6"/>
  <c r="K34" i="6"/>
  <c r="L34" i="6"/>
  <c r="M34" i="6"/>
  <c r="H36" i="6"/>
  <c r="I36" i="6"/>
  <c r="H39" i="6"/>
  <c r="I39" i="6"/>
  <c r="J39" i="6"/>
  <c r="K39" i="6"/>
  <c r="L39" i="6"/>
  <c r="M39" i="6"/>
  <c r="E22" i="7"/>
  <c r="L29" i="7"/>
  <c r="L32" i="7" s="1"/>
  <c r="L37" i="7" s="1"/>
  <c r="L39" i="7" s="1"/>
  <c r="K29" i="7"/>
  <c r="G29" i="7"/>
  <c r="G32" i="7" s="1"/>
  <c r="G37" i="7" s="1"/>
  <c r="G39" i="7" s="1"/>
  <c r="E9" i="7"/>
  <c r="F9" i="7"/>
  <c r="F24" i="7" s="1"/>
  <c r="F29" i="7" s="1"/>
  <c r="F32" i="7" s="1"/>
  <c r="F37" i="7" s="1"/>
  <c r="F39" i="7" s="1"/>
  <c r="G9" i="7"/>
  <c r="H9" i="7"/>
  <c r="I9" i="7"/>
  <c r="J9" i="7"/>
  <c r="J24" i="7" s="1"/>
  <c r="J29" i="7" s="1"/>
  <c r="J32" i="7" s="1"/>
  <c r="J37" i="7" s="1"/>
  <c r="J39" i="7" s="1"/>
  <c r="K9" i="7"/>
  <c r="L9" i="7"/>
  <c r="M9" i="7"/>
  <c r="F22" i="7"/>
  <c r="G22" i="7"/>
  <c r="H22" i="7"/>
  <c r="I22" i="7"/>
  <c r="J22" i="7"/>
  <c r="K22" i="7"/>
  <c r="L22" i="7"/>
  <c r="M22" i="7"/>
  <c r="G24" i="7"/>
  <c r="H24" i="7"/>
  <c r="H29" i="7" s="1"/>
  <c r="H32" i="7" s="1"/>
  <c r="H37" i="7" s="1"/>
  <c r="H39" i="7" s="1"/>
  <c r="I24" i="7"/>
  <c r="I29" i="7" s="1"/>
  <c r="I32" i="7" s="1"/>
  <c r="I37" i="7" s="1"/>
  <c r="I39" i="7" s="1"/>
  <c r="K24" i="7"/>
  <c r="L24" i="7"/>
  <c r="M24" i="7"/>
  <c r="M29" i="7" s="1"/>
  <c r="M32" i="7" s="1"/>
  <c r="M37" i="7" s="1"/>
  <c r="M39" i="7" s="1"/>
  <c r="K32" i="7" l="1"/>
  <c r="K37" i="7" s="1"/>
  <c r="K39" i="7" s="1"/>
  <c r="E24" i="7"/>
  <c r="E29" i="7" l="1"/>
  <c r="E32" i="7" s="1"/>
  <c r="E37" i="7" s="1"/>
  <c r="E39" i="7" s="1"/>
  <c r="E51" i="5" l="1"/>
  <c r="E53" i="5" s="1"/>
  <c r="E41" i="5"/>
  <c r="E34" i="5"/>
  <c r="E55" i="5" s="1"/>
  <c r="E21" i="5"/>
  <c r="E23" i="5" s="1"/>
  <c r="E14" i="5"/>
  <c r="F14" i="5"/>
  <c r="G14" i="5"/>
  <c r="H14" i="5"/>
  <c r="I14" i="5"/>
  <c r="J14" i="5"/>
  <c r="K14" i="5"/>
  <c r="L14" i="5"/>
  <c r="M14" i="5"/>
  <c r="F21" i="5"/>
  <c r="G21" i="5"/>
  <c r="H21" i="5"/>
  <c r="H23" i="5" s="1"/>
  <c r="H25" i="5" s="1"/>
  <c r="I21" i="5"/>
  <c r="J21" i="5"/>
  <c r="K21" i="5"/>
  <c r="L21" i="5"/>
  <c r="M21" i="5"/>
  <c r="F23" i="5"/>
  <c r="G23" i="5"/>
  <c r="G25" i="5" s="1"/>
  <c r="I23" i="5"/>
  <c r="J23" i="5"/>
  <c r="K23" i="5"/>
  <c r="L23" i="5"/>
  <c r="M23" i="5"/>
  <c r="F25" i="5"/>
  <c r="I25" i="5"/>
  <c r="J25" i="5"/>
  <c r="K25" i="5"/>
  <c r="L25" i="5"/>
  <c r="M25" i="5"/>
  <c r="F34" i="5"/>
  <c r="G34" i="5"/>
  <c r="H34" i="5"/>
  <c r="I34" i="5"/>
  <c r="J34" i="5"/>
  <c r="K34" i="5"/>
  <c r="L34" i="5"/>
  <c r="M34" i="5"/>
  <c r="F41" i="5"/>
  <c r="G41" i="5"/>
  <c r="H41" i="5"/>
  <c r="I41" i="5"/>
  <c r="J41" i="5"/>
  <c r="K41" i="5"/>
  <c r="L41" i="5"/>
  <c r="M41" i="5"/>
  <c r="F51" i="5"/>
  <c r="G51" i="5"/>
  <c r="G53" i="5" s="1"/>
  <c r="H51" i="5"/>
  <c r="H53" i="5" s="1"/>
  <c r="I51" i="5"/>
  <c r="J51" i="5"/>
  <c r="K51" i="5"/>
  <c r="L51" i="5"/>
  <c r="L53" i="5" s="1"/>
  <c r="M51" i="5"/>
  <c r="F53" i="5"/>
  <c r="I53" i="5"/>
  <c r="J53" i="5"/>
  <c r="K53" i="5"/>
  <c r="M53" i="5"/>
  <c r="F55" i="5" l="1"/>
  <c r="G55" i="5"/>
  <c r="M55" i="5"/>
  <c r="H55" i="5"/>
  <c r="L55" i="5"/>
  <c r="K55" i="5"/>
  <c r="J55" i="5"/>
  <c r="I55" i="5"/>
  <c r="E25" i="5"/>
  <c r="C22" i="7" l="1"/>
  <c r="C14" i="5"/>
  <c r="C9" i="7" l="1"/>
  <c r="C24" i="7" l="1"/>
  <c r="C32" i="7" l="1"/>
  <c r="C37" i="7" s="1"/>
  <c r="C39" i="7" s="1"/>
  <c r="C29" i="7"/>
  <c r="C51" i="5"/>
  <c r="C53" i="5" s="1"/>
  <c r="C41" i="5"/>
  <c r="C34" i="5"/>
  <c r="C21" i="5"/>
  <c r="C23" i="5" s="1"/>
  <c r="C25" i="5" l="1"/>
  <c r="C55" i="5"/>
  <c r="C34" i="6" l="1"/>
  <c r="C27" i="6"/>
  <c r="C12" i="6"/>
  <c r="C7" i="6"/>
  <c r="C18" i="6" l="1"/>
  <c r="C36" i="6" s="1"/>
  <c r="C39" i="6" s="1"/>
</calcChain>
</file>

<file path=xl/sharedStrings.xml><?xml version="1.0" encoding="utf-8"?>
<sst xmlns="http://schemas.openxmlformats.org/spreadsheetml/2006/main" count="212" uniqueCount="190">
  <si>
    <t>Resultaat</t>
  </si>
  <si>
    <t>Omzet</t>
  </si>
  <si>
    <t>Voorgesteld dividend</t>
  </si>
  <si>
    <t>Eigen vermogen</t>
  </si>
  <si>
    <t>Totaal vermogen</t>
  </si>
  <si>
    <t>Medewerkers</t>
  </si>
  <si>
    <t>Jaargemiddelde (fulltime)</t>
  </si>
  <si>
    <t>Personeelskosten</t>
  </si>
  <si>
    <t>Investeringen</t>
  </si>
  <si>
    <t>Verhoudingsgetallen</t>
  </si>
  <si>
    <t>Toename omzet in %</t>
  </si>
  <si>
    <t>Aantal uitstaande aandelen (x miljoen)</t>
  </si>
  <si>
    <t>Netto kasstroom uit operationele activiteiten</t>
  </si>
  <si>
    <t>Eigen vermogen in % totaal vermogen</t>
  </si>
  <si>
    <t>Omzet per medewerker (x € 1.000)</t>
  </si>
  <si>
    <t>Personeelskosten per medewerker (x € 1.000)</t>
  </si>
  <si>
    <t>Activa</t>
  </si>
  <si>
    <t>Goodwill</t>
  </si>
  <si>
    <t>Materiële vaste activa</t>
  </si>
  <si>
    <t>Vastgoedbeleggingen</t>
  </si>
  <si>
    <t>Investeringen in geassocieerde deelnemingen</t>
  </si>
  <si>
    <t>Overige financiële vaste activa</t>
  </si>
  <si>
    <t>Totaal vaste activa</t>
  </si>
  <si>
    <t>Voorraden</t>
  </si>
  <si>
    <t>Handels- en overige vorderingen</t>
  </si>
  <si>
    <t>Overige vlottende activa</t>
  </si>
  <si>
    <t>Winstbelasting</t>
  </si>
  <si>
    <t>Geldmiddelen en kasequivalenten</t>
  </si>
  <si>
    <t>Totaal vlottende activa</t>
  </si>
  <si>
    <t>Passiva</t>
  </si>
  <si>
    <t>Gestort en opgevraagd kapitaal</t>
  </si>
  <si>
    <t>Overige voorzieningen</t>
  </si>
  <si>
    <t>Totaal langlopende verplichtingen</t>
  </si>
  <si>
    <t>Crediteuren</t>
  </si>
  <si>
    <t>Overige belastingen en premies</t>
  </si>
  <si>
    <t>Brutowinst</t>
  </si>
  <si>
    <t>Totaal kortlopende verplichtingen</t>
  </si>
  <si>
    <t>Overige bedrijfsopbrengsten</t>
  </si>
  <si>
    <t>Huisvestingskosten</t>
  </si>
  <si>
    <t>Verkoopkosten</t>
  </si>
  <si>
    <t>Logistieke kosten</t>
  </si>
  <si>
    <t>Totaal bedrijfskosten</t>
  </si>
  <si>
    <t>Aandeel in het resultaat van geassocieerde deelnemingen</t>
  </si>
  <si>
    <t>Winstbelastingen</t>
  </si>
  <si>
    <t>Ontvangsten van afnemers</t>
  </si>
  <si>
    <t>Betalingen aan leveranciers</t>
  </si>
  <si>
    <t>Betalingen aan werknemers</t>
  </si>
  <si>
    <t>Netto kasstroom uit bedrijfsoperaties</t>
  </si>
  <si>
    <t>Ontvangen dividenden uit deelnemingen</t>
  </si>
  <si>
    <t>Netto kasstroom uit investeringsactiviteiten</t>
  </si>
  <si>
    <t>Betaald dividend</t>
  </si>
  <si>
    <t>Netto kasstroom uit financieringsactiviteiten</t>
  </si>
  <si>
    <t>Stand begin boekjaar</t>
  </si>
  <si>
    <t>Overige schulden en overlopende passiva</t>
  </si>
  <si>
    <t>Ebitda in % omzet</t>
  </si>
  <si>
    <t>Ebit in % omzet</t>
  </si>
  <si>
    <t>Ebita in % omzet</t>
  </si>
  <si>
    <t>Brutowinst in % omzet</t>
  </si>
  <si>
    <t>Bedrijfsresultaat</t>
  </si>
  <si>
    <t>Gegevens per aandeel</t>
  </si>
  <si>
    <t>Ebit in % gemiddeld netto geïnvesteerd vermogen</t>
  </si>
  <si>
    <t>Ebitda</t>
  </si>
  <si>
    <t>Ebita</t>
  </si>
  <si>
    <t>Ebit</t>
  </si>
  <si>
    <t>Activa aangehouden voor verkoop</t>
  </si>
  <si>
    <t>Verplichtingen direct verbonden aan activa aangehouden voor verkoop</t>
  </si>
  <si>
    <t>Voorzieningen</t>
  </si>
  <si>
    <t>Totaal eigen vermogen</t>
  </si>
  <si>
    <t>28 december 2019</t>
  </si>
  <si>
    <t>29 december 2018</t>
  </si>
  <si>
    <t>30 december 2017</t>
  </si>
  <si>
    <t>31 december 2016</t>
  </si>
  <si>
    <t>27 december 2014</t>
  </si>
  <si>
    <t>28 december 2013</t>
  </si>
  <si>
    <t>29 december 2012</t>
  </si>
  <si>
    <t>2 januari
2016</t>
  </si>
  <si>
    <t>x € miljoen</t>
  </si>
  <si>
    <t>Speciaal dividend</t>
  </si>
  <si>
    <t>Stand ultimo boekjaar</t>
  </si>
  <si>
    <t>Ontvangsten uit overige bedrijfsopbrengsten</t>
  </si>
  <si>
    <t>Mutatie eigen aandelen</t>
  </si>
  <si>
    <t>Betaalde leaseverplichtingen</t>
  </si>
  <si>
    <t>74/26</t>
  </si>
  <si>
    <t>80/20</t>
  </si>
  <si>
    <t>100/0</t>
  </si>
  <si>
    <t>58/42</t>
  </si>
  <si>
    <t>Maatschappelijk verantwoord ondernemen</t>
  </si>
  <si>
    <t>Duurzaam assortiment in % omzet</t>
  </si>
  <si>
    <t>x €1</t>
  </si>
  <si>
    <r>
      <t>2019</t>
    </r>
    <r>
      <rPr>
        <b/>
        <vertAlign val="superscript"/>
        <sz val="10"/>
        <color rgb="FF000000"/>
        <rFont val="Univers"/>
        <family val="2"/>
      </rPr>
      <t>1)</t>
    </r>
  </si>
  <si>
    <r>
      <t>2018</t>
    </r>
    <r>
      <rPr>
        <b/>
        <vertAlign val="superscript"/>
        <sz val="10"/>
        <color rgb="FF000000"/>
        <rFont val="Univers"/>
        <family val="2"/>
      </rPr>
      <t>1)</t>
    </r>
  </si>
  <si>
    <r>
      <t>2012</t>
    </r>
    <r>
      <rPr>
        <b/>
        <vertAlign val="superscript"/>
        <sz val="10"/>
        <color rgb="FF000000"/>
        <rFont val="Univers"/>
        <family val="2"/>
      </rPr>
      <t>2)</t>
    </r>
  </si>
  <si>
    <t>Gegevens per aandeel van € 0,06 nominaal</t>
  </si>
  <si>
    <r>
      <t>2017</t>
    </r>
    <r>
      <rPr>
        <b/>
        <vertAlign val="superscript"/>
        <sz val="10"/>
        <color rgb="FF000000"/>
        <rFont val="Univers"/>
        <family val="2"/>
      </rPr>
      <t>1)</t>
    </r>
  </si>
  <si>
    <t>Uitgestelde belastingverplichtingen</t>
  </si>
  <si>
    <t>Voorziening personeelsbeloningen</t>
  </si>
  <si>
    <r>
      <t>x € miljoen</t>
    </r>
    <r>
      <rPr>
        <vertAlign val="superscript"/>
        <sz val="8"/>
        <color rgb="FF333333"/>
        <rFont val="Univers Light"/>
        <family val="2"/>
      </rPr>
      <t>1)</t>
    </r>
  </si>
  <si>
    <t>2019</t>
  </si>
  <si>
    <t>2018</t>
  </si>
  <si>
    <t>2017</t>
  </si>
  <si>
    <t>x € 1</t>
  </si>
  <si>
    <t>2012</t>
  </si>
  <si>
    <t>Geconsolideerde balans Sligro Food Group</t>
  </si>
  <si>
    <t>Geconsolideerde winst- en verliesrekening Sligro Food Group</t>
  </si>
  <si>
    <t>Geconsolideerd kasstroomoverzicht Sligro Food Group</t>
  </si>
  <si>
    <t>Vijfjarenoverzicht Sligro Food Group</t>
  </si>
  <si>
    <t>31 december 2020</t>
  </si>
  <si>
    <t>Bijzondere waardeverminderingen materiële vaste activa</t>
  </si>
  <si>
    <t>-</t>
  </si>
  <si>
    <t>Winst (verlies)</t>
  </si>
  <si>
    <t>Vrije kasstroom</t>
  </si>
  <si>
    <t>31 december 2021</t>
  </si>
  <si>
    <t>Overige immateriële activa</t>
  </si>
  <si>
    <t>Activa met gebruiksrecht</t>
  </si>
  <si>
    <t>Uitgestelde belastingvorderingen</t>
  </si>
  <si>
    <t>Agio</t>
  </si>
  <si>
    <t>Overige reserves</t>
  </si>
  <si>
    <t>Ingehouden winsten</t>
  </si>
  <si>
    <t>Langlopende leningen</t>
  </si>
  <si>
    <t>Langlopende leaseverplichtingen</t>
  </si>
  <si>
    <t>Kortlopend gedeelte van langlopende leningen</t>
  </si>
  <si>
    <t>Kortlopende leningen</t>
  </si>
  <si>
    <t>Kortlopende leaseverplichtingen</t>
  </si>
  <si>
    <t>Voortgezette bedrijfsactiviteiten</t>
  </si>
  <si>
    <t>Kostprijs van de omzet</t>
  </si>
  <si>
    <t>Algemene en beheerskosten</t>
  </si>
  <si>
    <t>Afschrijving materiële vaste activa en activa met gebruiksrecht</t>
  </si>
  <si>
    <t>Amortisatie immateriële activa</t>
  </si>
  <si>
    <t>Bijzondere waardeverminderingen goodwill en overige immateriële activa</t>
  </si>
  <si>
    <t>Financieringsbaten</t>
  </si>
  <si>
    <t>Financieringslasten</t>
  </si>
  <si>
    <t>Winst (verlies) voor belastingen</t>
  </si>
  <si>
    <t>Winst (verlies) uit voortgezette bedrijfsactiviteiten</t>
  </si>
  <si>
    <t>Beëindigde bedrijfsactiviteiten</t>
  </si>
  <si>
    <t>Winst (verlies) uit beëindigde bedrijfsactiviteiten</t>
  </si>
  <si>
    <t>Nettowinst (verlies)</t>
  </si>
  <si>
    <t>Winst (verlies), toe te rekenen aan aandeelhouders van de vennootschap</t>
  </si>
  <si>
    <t>Gewone winst (verlies) per aandeel</t>
  </si>
  <si>
    <t>Verwaterde winst (verlies) per aandeel</t>
  </si>
  <si>
    <t>Gewone winst (verlies) per aandeel uit voortgezette bedrijfsactiviteiten</t>
  </si>
  <si>
    <t>Verwaterde winst (verlies) per aandeel uit voortgezette bedrijfsactiviteiten</t>
  </si>
  <si>
    <r>
      <t>Betalingen aan de overheid</t>
    </r>
    <r>
      <rPr>
        <vertAlign val="superscript"/>
        <sz val="10"/>
        <color theme="1"/>
        <rFont val="Univers Light"/>
        <family val="2"/>
      </rPr>
      <t>2)</t>
    </r>
  </si>
  <si>
    <r>
      <t xml:space="preserve">2) Bevat de van de overheid ontvangen tegemoetkoming NOW van € 28 miljoen (2021); </t>
    </r>
    <r>
      <rPr>
        <sz val="8"/>
        <rFont val="Univers LT Std 55"/>
        <family val="2"/>
      </rPr>
      <t>€</t>
    </r>
    <r>
      <rPr>
        <sz val="8"/>
        <rFont val="Univers Light"/>
        <family val="2"/>
      </rPr>
      <t xml:space="preserve"> 19 miljoen (2020).</t>
    </r>
  </si>
  <si>
    <t>Ontvangen (betaalde) winstbelasting</t>
  </si>
  <si>
    <t>Acquisities van dochterondernemingen</t>
  </si>
  <si>
    <t>Opbrengsten uit de verkoop van dochterondernemingen</t>
  </si>
  <si>
    <t>Aankoop van materiële vaste activa</t>
  </si>
  <si>
    <t>Opbrengsten uit de verkoop van materiële vaste activa</t>
  </si>
  <si>
    <t>Aankoop van immateriële activa</t>
  </si>
  <si>
    <t>Aankoop van belangen in en verstrekte leningen aan geassocieerde deelnemingen</t>
  </si>
  <si>
    <t>Opname van langlopende leningen</t>
  </si>
  <si>
    <t>Aflossing van langlopende leningen</t>
  </si>
  <si>
    <t>Mutatie geldmiddelen, kasequivalenten en kortlopende leningen</t>
  </si>
  <si>
    <t>Nettowinst (verlies) uit voortgezette bedrijfsactiviteiten</t>
  </si>
  <si>
    <t>Vermogen einde boekjaar</t>
  </si>
  <si>
    <r>
      <t>Netto geïnvesteerd vermogen</t>
    </r>
    <r>
      <rPr>
        <vertAlign val="superscript"/>
        <sz val="10"/>
        <rFont val="Univers Light"/>
        <family val="2"/>
      </rPr>
      <t>2)3)</t>
    </r>
  </si>
  <si>
    <r>
      <t>Netto rentedragende schuld</t>
    </r>
    <r>
      <rPr>
        <vertAlign val="superscript"/>
        <sz val="10"/>
        <rFont val="Univers Light"/>
        <family val="2"/>
      </rPr>
      <t>3)</t>
    </r>
  </si>
  <si>
    <r>
      <t>Man/vrouw verhouding aantal medewerkers</t>
    </r>
    <r>
      <rPr>
        <vertAlign val="superscript"/>
        <sz val="10"/>
        <rFont val="Univers Light"/>
        <family val="2"/>
      </rPr>
      <t>4)</t>
    </r>
  </si>
  <si>
    <r>
      <t>Man/vrouw verhouding Executive Board</t>
    </r>
    <r>
      <rPr>
        <vertAlign val="superscript"/>
        <sz val="10"/>
        <color rgb="FF333333"/>
        <rFont val="Univers Light"/>
        <family val="2"/>
      </rPr>
      <t>4)</t>
    </r>
  </si>
  <si>
    <r>
      <t>Man/vrouw verhouding Raad van Commissarissen</t>
    </r>
    <r>
      <rPr>
        <vertAlign val="superscript"/>
        <sz val="10"/>
        <rFont val="Univers Light"/>
        <family val="2"/>
      </rPr>
      <t>4)</t>
    </r>
  </si>
  <si>
    <r>
      <t>Personeelskosten</t>
    </r>
    <r>
      <rPr>
        <vertAlign val="superscript"/>
        <sz val="10"/>
        <rFont val="Univers Light"/>
        <family val="2"/>
      </rPr>
      <t xml:space="preserve"> 5)</t>
    </r>
  </si>
  <si>
    <t>71/29</t>
  </si>
  <si>
    <t>70/30</t>
  </si>
  <si>
    <r>
      <t>Tevredenheid klanten</t>
    </r>
    <r>
      <rPr>
        <vertAlign val="superscript"/>
        <sz val="10"/>
        <rFont val="Univers Light"/>
        <family val="2"/>
      </rPr>
      <t>6)</t>
    </r>
  </si>
  <si>
    <r>
      <t>Tevredenheid medewerkers</t>
    </r>
    <r>
      <rPr>
        <vertAlign val="superscript"/>
        <sz val="10"/>
        <rFont val="Univers Light"/>
        <family val="2"/>
      </rPr>
      <t>6)</t>
    </r>
  </si>
  <si>
    <r>
      <rPr>
        <sz val="10"/>
        <rFont val="Univers Light"/>
        <family val="2"/>
      </rPr>
      <t>Tevredenheid leveranciers</t>
    </r>
    <r>
      <rPr>
        <vertAlign val="superscript"/>
        <sz val="10"/>
        <rFont val="Univers Light"/>
        <family val="2"/>
      </rPr>
      <t>6)</t>
    </r>
  </si>
  <si>
    <r>
      <t>Netto-investeringen</t>
    </r>
    <r>
      <rPr>
        <vertAlign val="superscript"/>
        <sz val="10"/>
        <rFont val="Univers Light"/>
        <family val="2"/>
      </rPr>
      <t>7)</t>
    </r>
  </si>
  <si>
    <r>
      <t>Afschrijvingen en amortisatie</t>
    </r>
    <r>
      <rPr>
        <vertAlign val="superscript"/>
        <sz val="10"/>
        <rFont val="Univers Light"/>
        <family val="2"/>
      </rPr>
      <t>8)</t>
    </r>
  </si>
  <si>
    <t>Toename winst in %</t>
  </si>
  <si>
    <t>Winst in % omzet</t>
  </si>
  <si>
    <t>Nettowinst als % gemiddeld eigen vermogen</t>
  </si>
  <si>
    <t>1) Bevat zowel de kasstromen uit de voort te zetten bedrijfsactiviteiten als de niet voortgezette activiteiten.</t>
  </si>
  <si>
    <r>
      <rPr>
        <sz val="8"/>
        <color rgb="FF333333"/>
        <rFont val="Univers Light"/>
        <family val="2"/>
      </rPr>
      <t>1)</t>
    </r>
    <r>
      <rPr>
        <sz val="8"/>
        <color indexed="63"/>
        <rFont val="Univers Light"/>
        <family val="2"/>
      </rPr>
      <t xml:space="preserve"> Indien stelselwijzigingen zijn doorgevoerd, zijn alleen de cijfers over het voorgaande jaar, die in de hoofdstaat tot uiting zijn gebracht, herrekend. De
    stelselwijziging IFRS 16 is vanaf 2019 van toepassing. </t>
    </r>
  </si>
  <si>
    <r>
      <rPr>
        <sz val="8"/>
        <color rgb="FF333333"/>
        <rFont val="Univers Light"/>
        <family val="2"/>
      </rPr>
      <t>2)</t>
    </r>
    <r>
      <rPr>
        <sz val="8"/>
        <color indexed="63"/>
        <rFont val="Univers Light"/>
        <family val="2"/>
      </rPr>
      <t xml:space="preserve"> Exclusief geassocieerde deelnemingen.</t>
    </r>
  </si>
  <si>
    <r>
      <rPr>
        <sz val="8"/>
        <color rgb="FF333333"/>
        <rFont val="Univers Light"/>
        <family val="2"/>
      </rPr>
      <t>3)</t>
    </r>
    <r>
      <rPr>
        <sz val="8"/>
        <color indexed="63"/>
        <rFont val="Univers Light"/>
        <family val="2"/>
      </rPr>
      <t xml:space="preserve"> Vanaf 2019 inclusief IFRS 16 Leases.</t>
    </r>
  </si>
  <si>
    <r>
      <rPr>
        <sz val="8"/>
        <color rgb="FF333333"/>
        <rFont val="Univers Light"/>
        <family val="2"/>
      </rPr>
      <t>5)</t>
    </r>
    <r>
      <rPr>
        <sz val="8"/>
        <color indexed="63"/>
        <rFont val="Univers Light"/>
        <family val="2"/>
      </rPr>
      <t xml:space="preserve"> Salarissen, sociale lasten en pensioenkosten.</t>
    </r>
  </si>
  <si>
    <r>
      <rPr>
        <sz val="8"/>
        <color rgb="FF333333"/>
        <rFont val="Univers Light"/>
        <family val="2"/>
      </rPr>
      <t>6)</t>
    </r>
    <r>
      <rPr>
        <sz val="8"/>
        <color indexed="63"/>
        <rFont val="Univers Light"/>
        <family val="2"/>
      </rPr>
      <t xml:space="preserve"> Data op basis van Stakeholderwatch, vanaf 2021 inclusief België.</t>
    </r>
  </si>
  <si>
    <r>
      <rPr>
        <sz val="8"/>
        <color rgb="FF333333"/>
        <rFont val="Univers Light"/>
        <family val="2"/>
      </rPr>
      <t>7)</t>
    </r>
    <r>
      <rPr>
        <sz val="8"/>
        <color indexed="63"/>
        <rFont val="Univers Light"/>
        <family val="2"/>
      </rPr>
      <t xml:space="preserve"> In materiële vaste activa, activa voor verkoop en software (op transactiebasis).</t>
    </r>
  </si>
  <si>
    <r>
      <rPr>
        <sz val="8"/>
        <color rgb="FF333333"/>
        <rFont val="Univers Light"/>
        <family val="2"/>
      </rPr>
      <t>9)</t>
    </r>
    <r>
      <rPr>
        <sz val="8"/>
        <color indexed="63"/>
        <rFont val="Univers Light"/>
        <family val="2"/>
      </rPr>
      <t xml:space="preserve"> Exclusief IFRS 16 Leases.</t>
    </r>
  </si>
  <si>
    <r>
      <rPr>
        <sz val="8"/>
        <color rgb="FF333333"/>
        <rFont val="Univers Light"/>
        <family val="2"/>
      </rPr>
      <t>1)</t>
    </r>
    <r>
      <rPr>
        <sz val="8"/>
        <color indexed="63"/>
        <rFont val="Univers Light"/>
        <family val="2"/>
      </rPr>
      <t xml:space="preserve"> Indien stelselwijzigingen zijn doorgevoerd, zijn alleen de cijfers over het voorgaande jaar herrekend. De stelselwijziging IFRS 16 is vanaf 2019 van toepassing. De cijfers vanaf 2017 zijn exclusief Foodretail.</t>
    </r>
  </si>
  <si>
    <r>
      <rPr>
        <sz val="8"/>
        <color rgb="FF333333"/>
        <rFont val="Univers Light"/>
        <family val="2"/>
      </rPr>
      <t>2)</t>
    </r>
    <r>
      <rPr>
        <sz val="8"/>
        <color indexed="63"/>
        <rFont val="Univers Light"/>
        <family val="2"/>
      </rPr>
      <t xml:space="preserve"> Aangepast voor vergelijkingsdoeleinden in verband met stelselwijziging pensioenen (IAS 19R).</t>
    </r>
  </si>
  <si>
    <r>
      <t>Man/vrouw verhouding senior management</t>
    </r>
    <r>
      <rPr>
        <vertAlign val="superscript"/>
        <sz val="10"/>
        <rFont val="Univers Light"/>
        <family val="2"/>
      </rPr>
      <t>4)</t>
    </r>
  </si>
  <si>
    <r>
      <t>CO</t>
    </r>
    <r>
      <rPr>
        <vertAlign val="subscript"/>
        <sz val="10"/>
        <rFont val="Univers Light"/>
        <family val="2"/>
      </rPr>
      <t>2</t>
    </r>
    <r>
      <rPr>
        <sz val="10"/>
        <rFont val="Univers Light"/>
        <family val="2"/>
      </rPr>
      <t>-reductie t.o.v. 2010 in %</t>
    </r>
  </si>
  <si>
    <r>
      <rPr>
        <sz val="8"/>
        <color rgb="FF333333"/>
        <rFont val="Univers Light"/>
        <family val="2"/>
      </rPr>
      <t>8)</t>
    </r>
    <r>
      <rPr>
        <sz val="8"/>
        <color indexed="63"/>
        <rFont val="Univers Light"/>
        <family val="2"/>
      </rPr>
      <t xml:space="preserve"> Exclusief bijzondere waardeverminderingen en afschrijvingen op activa met gebruiksrecht.</t>
    </r>
  </si>
  <si>
    <r>
      <rPr>
        <sz val="8"/>
        <color rgb="FF333333"/>
        <rFont val="Univers Light"/>
        <family val="2"/>
      </rPr>
      <t>4)</t>
    </r>
    <r>
      <rPr>
        <sz val="8"/>
        <color indexed="63"/>
        <rFont val="Univers Light"/>
        <family val="2"/>
      </rPr>
      <t xml:space="preserve"> De definitie is vanaf 2020 aangepast van de gemiddelde verhouding gedurende het jaar naar de verhouding per einde jaar.</t>
    </r>
  </si>
  <si>
    <t>Totaal activa</t>
  </si>
  <si>
    <t>Totaal passiva</t>
  </si>
  <si>
    <t>Betaalde rente</t>
  </si>
  <si>
    <t>Opbrengsten uit de verkoop van belangen in en aflossingen door geassocieerde deelnemingen</t>
  </si>
  <si>
    <r>
      <t>Netto rentedragende schuld/ebitda</t>
    </r>
    <r>
      <rPr>
        <vertAlign val="superscript"/>
        <sz val="10"/>
        <color rgb="FF333333"/>
        <rFont val="Univers Light"/>
        <family val="2"/>
      </rPr>
      <t>9)</t>
    </r>
    <r>
      <rPr>
        <sz val="10"/>
        <color indexed="63"/>
        <rFont val="Univers Light"/>
        <family val="2"/>
      </rPr>
      <t xml:space="preserve"> in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</si>
</sst>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3" formatCode="_(* #,##0.00_);_(* \(#,##0.00\);_(* &quot;-&quot;??_);_(@_)"/>
    <numFmt numFmtId="164" formatCode="_-* #,##0.00_-;_-* #,##0.00\-;_-* &quot;-&quot;??_-;_-@_-"/>
    <numFmt numFmtId="165" formatCode="_-* #,##0.0_-;_-* #,##0.0\-;_-* &quot;-&quot;??_-;_-@_-"/>
    <numFmt numFmtId="166" formatCode="_-* #,##0_-;_-* #,##0\-;_-* &quot;-&quot;??_-;_-@_-"/>
    <numFmt numFmtId="167" formatCode="0.0"/>
    <numFmt numFmtId="168" formatCode="#,##0_ ;\-#,##0\ "/>
    <numFmt numFmtId="169" formatCode="_ #,##0\ \ _ ;_ \(#,##0\)\ _ ;\-\ \ \ \ "/>
    <numFmt numFmtId="170" formatCode="d/mm/yy;@"/>
    <numFmt numFmtId="171" formatCode="0.00_);\(0.00\)"/>
    <numFmt numFmtId="172" formatCode="0.0_);\(0.0\)"/>
    <numFmt numFmtId="173" formatCode="0_);\(0\)"/>
  </numFmts>
  <fonts count="42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Univers Light"/>
      <family val="2"/>
    </font>
    <font>
      <sz val="9"/>
      <name val="Univers Light"/>
      <family val="2"/>
    </font>
    <font>
      <b/>
      <i/>
      <sz val="9"/>
      <color indexed="8"/>
      <name val="Univers Light"/>
      <family val="2"/>
    </font>
    <font>
      <sz val="10"/>
      <name val="Univers Light"/>
      <family val="2"/>
    </font>
    <font>
      <b/>
      <sz val="10"/>
      <name val="Univers Light"/>
      <family val="2"/>
    </font>
    <font>
      <sz val="10"/>
      <color indexed="63"/>
      <name val="Univers Light"/>
      <family val="2"/>
    </font>
    <font>
      <b/>
      <sz val="10"/>
      <color indexed="63"/>
      <name val="Univers Light"/>
      <family val="2"/>
    </font>
    <font>
      <sz val="11"/>
      <color theme="1"/>
      <name val="Calibri"/>
      <family val="2"/>
      <scheme val="minor"/>
    </font>
    <font>
      <sz val="22"/>
      <name val="Rockwell Light"/>
      <family val="1"/>
    </font>
    <font>
      <b/>
      <sz val="8"/>
      <name val="7"/>
    </font>
    <font>
      <sz val="12"/>
      <color indexed="63"/>
      <name val="Rockwell"/>
      <family val="1"/>
    </font>
    <font>
      <sz val="22"/>
      <color indexed="63"/>
      <name val="Rockwell Light"/>
      <family val="1"/>
    </font>
    <font>
      <sz val="12"/>
      <color indexed="8"/>
      <name val="Rockwell"/>
      <family val="1"/>
    </font>
    <font>
      <sz val="10"/>
      <color indexed="8"/>
      <name val="Univers Light"/>
      <family val="2"/>
    </font>
    <font>
      <b/>
      <i/>
      <sz val="10"/>
      <color indexed="8"/>
      <name val="Univers Light"/>
      <family val="2"/>
    </font>
    <font>
      <b/>
      <sz val="10"/>
      <color indexed="8"/>
      <name val="Univers Light"/>
      <family val="2"/>
    </font>
    <font>
      <b/>
      <sz val="10"/>
      <name val="Univers"/>
      <family val="2"/>
    </font>
    <font>
      <b/>
      <vertAlign val="superscript"/>
      <sz val="10"/>
      <color rgb="FF000000"/>
      <name val="Univers"/>
      <family val="2"/>
    </font>
    <font>
      <sz val="10"/>
      <color indexed="63"/>
      <name val="Univers"/>
      <family val="2"/>
    </font>
    <font>
      <b/>
      <sz val="10"/>
      <color indexed="8"/>
      <name val="Univers"/>
      <family val="2"/>
    </font>
    <font>
      <sz val="8"/>
      <color indexed="63"/>
      <name val="Univers Light"/>
      <family val="2"/>
    </font>
    <font>
      <vertAlign val="superscript"/>
      <sz val="8"/>
      <color rgb="FF333333"/>
      <name val="Univers Light"/>
      <family val="2"/>
    </font>
    <font>
      <vertAlign val="superscript"/>
      <sz val="10"/>
      <color rgb="FF333333"/>
      <name val="Univers Light"/>
      <family val="2"/>
    </font>
    <font>
      <sz val="10"/>
      <color theme="1"/>
      <name val="Univers Light"/>
      <family val="2"/>
    </font>
    <font>
      <sz val="12"/>
      <name val="Rockwell"/>
      <family val="1"/>
    </font>
    <font>
      <b/>
      <sz val="10"/>
      <color theme="1"/>
      <name val="Univers Light"/>
      <family val="2"/>
    </font>
    <font>
      <vertAlign val="superscript"/>
      <sz val="10"/>
      <color theme="1"/>
      <name val="Univers Light"/>
      <family val="2"/>
    </font>
    <font>
      <sz val="8"/>
      <name val="Univers Light"/>
      <family val="2"/>
    </font>
    <font>
      <sz val="8"/>
      <name val="Univers LT Std 55"/>
      <family val="2"/>
    </font>
    <font>
      <vertAlign val="superscript"/>
      <sz val="10"/>
      <name val="Univers Light"/>
      <family val="2"/>
    </font>
    <font>
      <vertAlign val="subscript"/>
      <sz val="10"/>
      <name val="Univers Light"/>
      <family val="2"/>
    </font>
    <font>
      <sz val="8"/>
      <color rgb="FF333333"/>
      <name val="Univers Light"/>
      <family val="2"/>
    </font>
    <font>
      <sz val="9"/>
      <color indexed="63"/>
      <name val="Univers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3D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3" fillId="0" borderId="0" xfId="0" applyFont="1" applyAlignment="1"/>
    <xf numFmtId="0" fontId="2" fillId="0" borderId="0" xfId="0" applyFont="1" applyBorder="1" applyAlignment="1"/>
    <xf numFmtId="0" fontId="7" fillId="0" borderId="0" xfId="0" applyFont="1"/>
    <xf numFmtId="0" fontId="7" fillId="0" borderId="0" xfId="0" applyFont="1" applyAlignme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 applyAlignment="1">
      <alignment horizontal="right" vertical="top"/>
    </xf>
    <xf numFmtId="0" fontId="7" fillId="0" borderId="0" xfId="0" applyFont="1" applyFill="1"/>
    <xf numFmtId="165" fontId="7" fillId="0" borderId="0" xfId="0" applyNumberFormat="1" applyFont="1" applyAlignment="1"/>
    <xf numFmtId="0" fontId="7" fillId="0" borderId="0" xfId="0" applyFont="1" applyFill="1" applyBorder="1"/>
    <xf numFmtId="167" fontId="7" fillId="0" borderId="0" xfId="0" applyNumberFormat="1" applyFont="1" applyFill="1" applyBorder="1"/>
    <xf numFmtId="167" fontId="6" fillId="0" borderId="0" xfId="0" applyNumberFormat="1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1" fontId="6" fillId="0" borderId="0" xfId="0" applyNumberFormat="1" applyFont="1" applyFill="1" applyBorder="1"/>
    <xf numFmtId="1" fontId="7" fillId="0" borderId="0" xfId="0" applyNumberFormat="1" applyFont="1" applyFill="1" applyBorder="1"/>
    <xf numFmtId="165" fontId="7" fillId="0" borderId="0" xfId="0" applyNumberFormat="1" applyFont="1" applyFill="1" applyBorder="1"/>
    <xf numFmtId="164" fontId="7" fillId="0" borderId="0" xfId="0" applyNumberFormat="1" applyFont="1" applyAlignment="1"/>
    <xf numFmtId="166" fontId="7" fillId="0" borderId="0" xfId="0" applyNumberFormat="1" applyFont="1" applyAlignment="1"/>
    <xf numFmtId="3" fontId="7" fillId="0" borderId="0" xfId="0" applyNumberFormat="1" applyFont="1" applyAlignment="1"/>
    <xf numFmtId="3" fontId="7" fillId="0" borderId="0" xfId="0" applyNumberFormat="1" applyFont="1" applyBorder="1"/>
    <xf numFmtId="3" fontId="7" fillId="0" borderId="0" xfId="0" applyNumberFormat="1" applyFont="1"/>
    <xf numFmtId="10" fontId="7" fillId="0" borderId="0" xfId="2" applyNumberFormat="1" applyFont="1" applyAlignment="1"/>
    <xf numFmtId="0" fontId="3" fillId="0" borderId="0" xfId="0" applyFont="1" applyBorder="1" applyAlignment="1"/>
    <xf numFmtId="3" fontId="7" fillId="0" borderId="0" xfId="0" applyNumberFormat="1" applyFont="1" applyFill="1" applyAlignment="1"/>
    <xf numFmtId="3" fontId="7" fillId="0" borderId="0" xfId="0" applyNumberFormat="1" applyFont="1" applyFill="1" applyBorder="1"/>
    <xf numFmtId="3" fontId="7" fillId="0" borderId="0" xfId="0" applyNumberFormat="1" applyFont="1" applyFill="1"/>
    <xf numFmtId="0" fontId="7" fillId="0" borderId="0" xfId="0" applyFont="1" applyFill="1" applyAlignment="1"/>
    <xf numFmtId="0" fontId="2" fillId="0" borderId="0" xfId="0" applyFont="1" applyFill="1" applyBorder="1" applyAlignment="1"/>
    <xf numFmtId="0" fontId="3" fillId="0" borderId="0" xfId="0" applyFont="1" applyFill="1" applyAlignment="1"/>
    <xf numFmtId="168" fontId="6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Fill="1"/>
    <xf numFmtId="0" fontId="9" fillId="0" borderId="0" xfId="0" applyFont="1"/>
    <xf numFmtId="169" fontId="12" fillId="3" borderId="0" xfId="0" applyNumberFormat="1" applyFont="1" applyFill="1" applyAlignment="1">
      <alignment horizontal="right" vertical="center"/>
    </xf>
    <xf numFmtId="169" fontId="12" fillId="2" borderId="0" xfId="0" applyNumberFormat="1" applyFont="1" applyFill="1" applyAlignment="1">
      <alignment horizontal="right" vertical="center"/>
    </xf>
    <xf numFmtId="37" fontId="12" fillId="3" borderId="0" xfId="3" applyNumberFormat="1" applyFont="1" applyFill="1" applyAlignment="1"/>
    <xf numFmtId="37" fontId="12" fillId="2" borderId="0" xfId="3" applyNumberFormat="1" applyFont="1" applyFill="1" applyAlignment="1"/>
    <xf numFmtId="0" fontId="17" fillId="0" borderId="0" xfId="0" applyFont="1" applyAlignment="1"/>
    <xf numFmtId="37" fontId="18" fillId="2" borderId="0" xfId="3" quotePrefix="1" applyNumberFormat="1" applyFont="1" applyFill="1" applyAlignment="1">
      <alignment horizontal="right" wrapText="1"/>
    </xf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0" fontId="10" fillId="2" borderId="0" xfId="0" applyFont="1" applyFill="1"/>
    <xf numFmtId="0" fontId="10" fillId="2" borderId="0" xfId="0" applyFont="1" applyFill="1" applyBorder="1"/>
    <xf numFmtId="0" fontId="10" fillId="2" borderId="1" xfId="0" applyFont="1" applyFill="1" applyBorder="1"/>
    <xf numFmtId="170" fontId="10" fillId="2" borderId="0" xfId="0" applyNumberFormat="1" applyFont="1" applyFill="1"/>
    <xf numFmtId="14" fontId="11" fillId="2" borderId="0" xfId="0" applyNumberFormat="1" applyFont="1" applyFill="1" applyBorder="1" applyAlignment="1"/>
    <xf numFmtId="14" fontId="11" fillId="2" borderId="0" xfId="0" applyNumberFormat="1" applyFont="1" applyFill="1" applyBorder="1" applyAlignment="1">
      <alignment horizontal="right" vertical="top"/>
    </xf>
    <xf numFmtId="37" fontId="13" fillId="3" borderId="4" xfId="3" applyNumberFormat="1" applyFont="1" applyFill="1" applyBorder="1" applyAlignment="1"/>
    <xf numFmtId="37" fontId="13" fillId="2" borderId="4" xfId="3" applyNumberFormat="1" applyFont="1" applyFill="1" applyBorder="1" applyAlignment="1"/>
    <xf numFmtId="37" fontId="13" fillId="3" borderId="1" xfId="3" applyNumberFormat="1" applyFont="1" applyFill="1" applyBorder="1" applyAlignment="1"/>
    <xf numFmtId="37" fontId="13" fillId="2" borderId="1" xfId="3" applyNumberFormat="1" applyFont="1" applyFill="1" applyBorder="1" applyAlignment="1"/>
    <xf numFmtId="37" fontId="18" fillId="2" borderId="0" xfId="3" quotePrefix="1" applyNumberFormat="1" applyFont="1" applyFill="1" applyBorder="1" applyAlignment="1">
      <alignment horizontal="right" wrapText="1"/>
    </xf>
    <xf numFmtId="37" fontId="12" fillId="3" borderId="0" xfId="3" applyNumberFormat="1" applyFont="1" applyFill="1" applyBorder="1" applyAlignment="1"/>
    <xf numFmtId="37" fontId="13" fillId="3" borderId="0" xfId="3" applyNumberFormat="1" applyFont="1" applyFill="1" applyBorder="1" applyAlignment="1"/>
    <xf numFmtId="169" fontId="12" fillId="3" borderId="0" xfId="0" applyNumberFormat="1" applyFont="1" applyFill="1" applyBorder="1" applyAlignment="1">
      <alignment horizontal="right" vertical="center"/>
    </xf>
    <xf numFmtId="169" fontId="12" fillId="2" borderId="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9" fillId="2" borderId="0" xfId="0" applyFont="1" applyFill="1" applyBorder="1" applyAlignment="1"/>
    <xf numFmtId="37" fontId="18" fillId="2" borderId="1" xfId="3" quotePrefix="1" applyNumberFormat="1" applyFont="1" applyFill="1" applyBorder="1" applyAlignment="1">
      <alignment horizontal="right" wrapText="1"/>
    </xf>
    <xf numFmtId="37" fontId="12" fillId="2" borderId="0" xfId="3" applyNumberFormat="1" applyFont="1" applyFill="1" applyBorder="1" applyAlignment="1"/>
    <xf numFmtId="167" fontId="10" fillId="2" borderId="0" xfId="0" applyNumberFormat="1" applyFont="1" applyFill="1" applyBorder="1"/>
    <xf numFmtId="0" fontId="9" fillId="2" borderId="0" xfId="0" applyFont="1" applyFill="1"/>
    <xf numFmtId="167" fontId="9" fillId="2" borderId="0" xfId="0" applyNumberFormat="1" applyFont="1" applyFill="1" applyBorder="1"/>
    <xf numFmtId="0" fontId="9" fillId="2" borderId="0" xfId="0" applyFont="1" applyFill="1" applyBorder="1"/>
    <xf numFmtId="0" fontId="20" fillId="2" borderId="0" xfId="0" applyFont="1" applyFill="1" applyBorder="1" applyAlignment="1"/>
    <xf numFmtId="168" fontId="6" fillId="3" borderId="0" xfId="1" applyNumberFormat="1" applyFont="1" applyFill="1" applyBorder="1" applyAlignment="1">
      <alignment horizontal="right"/>
    </xf>
    <xf numFmtId="0" fontId="21" fillId="0" borderId="0" xfId="0" applyFont="1" applyBorder="1" applyAlignment="1"/>
    <xf numFmtId="0" fontId="17" fillId="0" borderId="0" xfId="0" applyFont="1" applyFill="1" applyAlignment="1"/>
    <xf numFmtId="0" fontId="14" fillId="0" borderId="1" xfId="0" applyFont="1" applyFill="1" applyBorder="1" applyAlignment="1"/>
    <xf numFmtId="0" fontId="21" fillId="0" borderId="0" xfId="0" applyFont="1" applyFill="1" applyBorder="1" applyAlignment="1"/>
    <xf numFmtId="0" fontId="3" fillId="0" borderId="0" xfId="0" applyFont="1" applyFill="1" applyBorder="1" applyAlignment="1"/>
    <xf numFmtId="0" fontId="15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Fill="1" applyBorder="1" applyAlignment="1"/>
    <xf numFmtId="3" fontId="12" fillId="3" borderId="0" xfId="1" applyNumberFormat="1" applyFont="1" applyFill="1" applyBorder="1"/>
    <xf numFmtId="3" fontId="12" fillId="0" borderId="0" xfId="1" applyNumberFormat="1" applyFont="1" applyFill="1" applyBorder="1"/>
    <xf numFmtId="3" fontId="12" fillId="3" borderId="0" xfId="1" applyNumberFormat="1" applyFont="1" applyFill="1"/>
    <xf numFmtId="0" fontId="22" fillId="0" borderId="0" xfId="0" applyFont="1" applyBorder="1" applyAlignment="1"/>
    <xf numFmtId="0" fontId="22" fillId="0" borderId="0" xfId="0" applyFont="1" applyFill="1" applyBorder="1" applyAlignment="1"/>
    <xf numFmtId="0" fontId="23" fillId="0" borderId="0" xfId="0" applyFont="1" applyBorder="1" applyAlignment="1"/>
    <xf numFmtId="0" fontId="23" fillId="0" borderId="0" xfId="0" applyFont="1" applyFill="1" applyBorder="1" applyAlignment="1"/>
    <xf numFmtId="165" fontId="12" fillId="0" borderId="0" xfId="1" applyNumberFormat="1" applyFont="1" applyBorder="1"/>
    <xf numFmtId="0" fontId="24" fillId="0" borderId="0" xfId="0" applyFont="1" applyBorder="1" applyAlignment="1"/>
    <xf numFmtId="0" fontId="24" fillId="0" borderId="0" xfId="0" applyFont="1" applyFill="1" applyBorder="1" applyAlignment="1"/>
    <xf numFmtId="3" fontId="23" fillId="0" borderId="0" xfId="0" applyNumberFormat="1" applyFont="1" applyBorder="1" applyAlignment="1"/>
    <xf numFmtId="3" fontId="23" fillId="0" borderId="0" xfId="0" applyNumberFormat="1" applyFont="1" applyFill="1" applyBorder="1" applyAlignment="1"/>
    <xf numFmtId="0" fontId="23" fillId="0" borderId="0" xfId="0" applyFont="1" applyBorder="1" applyAlignment="1">
      <alignment horizontal="right" vertical="top"/>
    </xf>
    <xf numFmtId="0" fontId="12" fillId="0" borderId="0" xfId="0" applyFont="1" applyBorder="1"/>
    <xf numFmtId="0" fontId="12" fillId="0" borderId="0" xfId="0" applyFont="1"/>
    <xf numFmtId="3" fontId="14" fillId="0" borderId="0" xfId="0" applyNumberFormat="1" applyFont="1" applyBorder="1" applyAlignment="1"/>
    <xf numFmtId="3" fontId="14" fillId="0" borderId="0" xfId="0" applyNumberFormat="1" applyFont="1" applyFill="1" applyBorder="1" applyAlignment="1"/>
    <xf numFmtId="166" fontId="12" fillId="0" borderId="0" xfId="1" applyNumberFormat="1" applyFont="1" applyBorder="1"/>
    <xf numFmtId="164" fontId="12" fillId="0" borderId="0" xfId="1" applyNumberFormat="1" applyFont="1" applyBorder="1"/>
    <xf numFmtId="3" fontId="22" fillId="0" borderId="0" xfId="0" applyNumberFormat="1" applyFont="1" applyBorder="1" applyAlignment="1"/>
    <xf numFmtId="3" fontId="22" fillId="0" borderId="0" xfId="0" applyNumberFormat="1" applyFont="1" applyFill="1" applyBorder="1" applyAlignment="1"/>
    <xf numFmtId="171" fontId="12" fillId="3" borderId="0" xfId="1" applyNumberFormat="1" applyFont="1" applyFill="1"/>
    <xf numFmtId="171" fontId="12" fillId="0" borderId="0" xfId="1" applyNumberFormat="1" applyFont="1" applyFill="1"/>
    <xf numFmtId="171" fontId="12" fillId="0" borderId="0" xfId="1" applyNumberFormat="1" applyFont="1"/>
    <xf numFmtId="0" fontId="21" fillId="3" borderId="0" xfId="0" applyFont="1" applyFill="1" applyBorder="1" applyAlignment="1"/>
    <xf numFmtId="0" fontId="15" fillId="3" borderId="0" xfId="0" applyFont="1" applyFill="1" applyBorder="1" applyAlignment="1"/>
    <xf numFmtId="0" fontId="14" fillId="3" borderId="0" xfId="0" applyFont="1" applyFill="1" applyBorder="1" applyAlignment="1"/>
    <xf numFmtId="37" fontId="14" fillId="3" borderId="0" xfId="0" applyNumberFormat="1" applyFont="1" applyFill="1" applyBorder="1" applyAlignment="1"/>
    <xf numFmtId="0" fontId="22" fillId="3" borderId="0" xfId="0" applyFont="1" applyFill="1" applyBorder="1" applyAlignment="1"/>
    <xf numFmtId="0" fontId="12" fillId="3" borderId="0" xfId="0" applyFont="1" applyFill="1" applyBorder="1" applyAlignment="1"/>
    <xf numFmtId="0" fontId="23" fillId="3" borderId="0" xfId="0" applyFont="1" applyFill="1" applyBorder="1" applyAlignment="1"/>
    <xf numFmtId="0" fontId="3" fillId="3" borderId="0" xfId="0" applyFont="1" applyFill="1" applyBorder="1" applyAlignment="1"/>
    <xf numFmtId="0" fontId="24" fillId="3" borderId="0" xfId="0" applyFont="1" applyFill="1" applyBorder="1" applyAlignment="1"/>
    <xf numFmtId="171" fontId="12" fillId="3" borderId="0" xfId="1" applyNumberFormat="1" applyFont="1" applyFill="1" applyBorder="1"/>
    <xf numFmtId="171" fontId="22" fillId="3" borderId="0" xfId="0" applyNumberFormat="1" applyFont="1" applyFill="1" applyBorder="1" applyAlignment="1"/>
    <xf numFmtId="171" fontId="12" fillId="0" borderId="0" xfId="1" applyNumberFormat="1" applyFont="1" applyFill="1" applyBorder="1"/>
    <xf numFmtId="171" fontId="24" fillId="3" borderId="0" xfId="0" applyNumberFormat="1" applyFont="1" applyFill="1" applyBorder="1" applyAlignment="1"/>
    <xf numFmtId="171" fontId="12" fillId="0" borderId="0" xfId="1" applyNumberFormat="1" applyFont="1" applyBorder="1"/>
    <xf numFmtId="171" fontId="14" fillId="3" borderId="0" xfId="0" applyNumberFormat="1" applyFont="1" applyFill="1" applyBorder="1" applyAlignment="1"/>
    <xf numFmtId="0" fontId="2" fillId="3" borderId="0" xfId="0" applyFont="1" applyFill="1" applyBorder="1" applyAlignment="1"/>
    <xf numFmtId="0" fontId="18" fillId="2" borderId="0" xfId="3" quotePrefix="1" applyNumberFormat="1" applyFont="1" applyFill="1" applyBorder="1" applyAlignment="1">
      <alignment horizontal="right" wrapText="1"/>
    </xf>
    <xf numFmtId="166" fontId="12" fillId="0" borderId="0" xfId="1" applyNumberFormat="1" applyFont="1" applyFill="1" applyAlignment="1"/>
    <xf numFmtId="166" fontId="12" fillId="0" borderId="0" xfId="1" applyNumberFormat="1" applyFont="1" applyAlignment="1"/>
    <xf numFmtId="0" fontId="12" fillId="0" borderId="0" xfId="0" applyFont="1" applyFill="1" applyBorder="1"/>
    <xf numFmtId="0" fontId="22" fillId="0" borderId="0" xfId="0" applyFont="1" applyAlignment="1"/>
    <xf numFmtId="0" fontId="12" fillId="0" borderId="0" xfId="0" applyFont="1" applyFill="1"/>
    <xf numFmtId="166" fontId="12" fillId="0" borderId="0" xfId="0" applyNumberFormat="1" applyFont="1"/>
    <xf numFmtId="167" fontId="12" fillId="0" borderId="0" xfId="0" applyNumberFormat="1" applyFont="1"/>
    <xf numFmtId="167" fontId="12" fillId="0" borderId="0" xfId="0" applyNumberFormat="1" applyFont="1" applyFill="1"/>
    <xf numFmtId="0" fontId="14" fillId="0" borderId="0" xfId="0" applyFont="1" applyBorder="1" applyAlignment="1">
      <alignment vertical="top"/>
    </xf>
    <xf numFmtId="168" fontId="12" fillId="3" borderId="0" xfId="1" applyNumberFormat="1" applyFont="1" applyFill="1" applyBorder="1" applyAlignment="1"/>
    <xf numFmtId="0" fontId="14" fillId="3" borderId="0" xfId="0" applyFont="1" applyFill="1" applyBorder="1" applyAlignment="1">
      <alignment vertical="top"/>
    </xf>
    <xf numFmtId="49" fontId="12" fillId="3" borderId="0" xfId="1" applyNumberFormat="1" applyFont="1" applyFill="1" applyBorder="1" applyAlignment="1"/>
    <xf numFmtId="49" fontId="13" fillId="0" borderId="0" xfId="1" applyNumberFormat="1" applyFont="1" applyBorder="1" applyAlignment="1"/>
    <xf numFmtId="173" fontId="12" fillId="3" borderId="0" xfId="1" applyNumberFormat="1" applyFont="1" applyFill="1" applyAlignment="1"/>
    <xf numFmtId="173" fontId="12" fillId="3" borderId="0" xfId="1" applyNumberFormat="1" applyFont="1" applyFill="1" applyBorder="1" applyAlignment="1"/>
    <xf numFmtId="173" fontId="12" fillId="0" borderId="0" xfId="1" applyNumberFormat="1" applyFont="1" applyFill="1" applyAlignment="1"/>
    <xf numFmtId="37" fontId="18" fillId="3" borderId="0" xfId="3" quotePrefix="1" applyNumberFormat="1" applyFont="1" applyFill="1" applyBorder="1" applyAlignment="1">
      <alignment horizontal="right" wrapText="1"/>
    </xf>
    <xf numFmtId="37" fontId="12" fillId="3" borderId="0" xfId="1" applyNumberFormat="1" applyFont="1" applyFill="1" applyAlignment="1"/>
    <xf numFmtId="37" fontId="12" fillId="3" borderId="0" xfId="1" applyNumberFormat="1" applyFont="1" applyFill="1" applyBorder="1" applyAlignment="1"/>
    <xf numFmtId="0" fontId="7" fillId="0" borderId="0" xfId="0" applyFont="1" applyFill="1" applyBorder="1" applyAlignment="1"/>
    <xf numFmtId="3" fontId="12" fillId="3" borderId="0" xfId="1" applyNumberFormat="1" applyFont="1" applyFill="1" applyBorder="1" applyAlignment="1"/>
    <xf numFmtId="37" fontId="14" fillId="0" borderId="0" xfId="1" applyNumberFormat="1" applyFont="1" applyFill="1" applyBorder="1" applyAlignment="1"/>
    <xf numFmtId="3" fontId="14" fillId="3" borderId="0" xfId="1" applyNumberFormat="1" applyFont="1" applyFill="1" applyBorder="1" applyAlignment="1"/>
    <xf numFmtId="37" fontId="14" fillId="3" borderId="0" xfId="1" applyNumberFormat="1" applyFont="1" applyFill="1" applyBorder="1" applyAlignment="1"/>
    <xf numFmtId="37" fontId="12" fillId="3" borderId="0" xfId="1" quotePrefix="1" applyNumberFormat="1" applyFont="1" applyFill="1" applyAlignment="1">
      <alignment horizontal="right"/>
    </xf>
    <xf numFmtId="37" fontId="12" fillId="0" borderId="0" xfId="1" quotePrefix="1" applyNumberFormat="1" applyFont="1" applyFill="1" applyAlignment="1">
      <alignment horizontal="right"/>
    </xf>
    <xf numFmtId="172" fontId="14" fillId="3" borderId="0" xfId="1" applyNumberFormat="1" applyFont="1" applyFill="1" applyBorder="1" applyAlignment="1"/>
    <xf numFmtId="172" fontId="14" fillId="0" borderId="0" xfId="1" applyNumberFormat="1" applyFont="1" applyFill="1" applyBorder="1" applyAlignment="1"/>
    <xf numFmtId="173" fontId="14" fillId="3" borderId="0" xfId="1" applyNumberFormat="1" applyFont="1" applyFill="1" applyBorder="1" applyAlignment="1"/>
    <xf numFmtId="173" fontId="14" fillId="0" borderId="0" xfId="1" applyNumberFormat="1" applyFont="1" applyFill="1" applyBorder="1" applyAlignment="1"/>
    <xf numFmtId="166" fontId="14" fillId="3" borderId="0" xfId="1" applyNumberFormat="1" applyFont="1" applyFill="1" applyBorder="1" applyAlignment="1"/>
    <xf numFmtId="165" fontId="12" fillId="3" borderId="0" xfId="1" applyNumberFormat="1" applyFont="1" applyFill="1" applyBorder="1" applyAlignment="1"/>
    <xf numFmtId="172" fontId="12" fillId="3" borderId="0" xfId="1" applyNumberFormat="1" applyFont="1" applyFill="1" applyAlignment="1"/>
    <xf numFmtId="172" fontId="12" fillId="3" borderId="0" xfId="1" applyNumberFormat="1" applyFont="1" applyFill="1" applyBorder="1" applyAlignment="1"/>
    <xf numFmtId="172" fontId="12" fillId="0" borderId="0" xfId="1" applyNumberFormat="1" applyFont="1" applyFill="1" applyAlignment="1"/>
    <xf numFmtId="165" fontId="14" fillId="3" borderId="0" xfId="1" applyNumberFormat="1" applyFont="1" applyFill="1" applyBorder="1" applyAlignment="1"/>
    <xf numFmtId="164" fontId="12" fillId="3" borderId="0" xfId="1" applyNumberFormat="1" applyFont="1" applyFill="1" applyBorder="1" applyAlignment="1"/>
    <xf numFmtId="171" fontId="12" fillId="3" borderId="0" xfId="1" applyNumberFormat="1" applyFont="1" applyFill="1" applyAlignment="1"/>
    <xf numFmtId="171" fontId="12" fillId="3" borderId="0" xfId="1" applyNumberFormat="1" applyFont="1" applyFill="1" applyBorder="1" applyAlignment="1"/>
    <xf numFmtId="171" fontId="12" fillId="0" borderId="0" xfId="1" applyNumberFormat="1" applyFont="1" applyFill="1" applyAlignment="1"/>
    <xf numFmtId="0" fontId="22" fillId="0" borderId="1" xfId="0" applyFont="1" applyBorder="1" applyAlignment="1"/>
    <xf numFmtId="0" fontId="25" fillId="2" borderId="1" xfId="3" quotePrefix="1" applyNumberFormat="1" applyFont="1" applyFill="1" applyBorder="1" applyAlignment="1">
      <alignment horizontal="right" wrapText="1"/>
    </xf>
    <xf numFmtId="0" fontId="27" fillId="0" borderId="0" xfId="0" applyFont="1" applyFill="1" applyBorder="1" applyAlignment="1"/>
    <xf numFmtId="0" fontId="27" fillId="0" borderId="1" xfId="0" applyFont="1" applyFill="1" applyBorder="1" applyAlignment="1"/>
    <xf numFmtId="0" fontId="2" fillId="0" borderId="1" xfId="0" applyFont="1" applyFill="1" applyBorder="1" applyAlignment="1"/>
    <xf numFmtId="3" fontId="24" fillId="3" borderId="0" xfId="0" applyNumberFormat="1" applyFont="1" applyFill="1" applyBorder="1" applyAlignment="1"/>
    <xf numFmtId="37" fontId="24" fillId="3" borderId="0" xfId="0" applyNumberFormat="1" applyFont="1" applyFill="1" applyBorder="1" applyAlignment="1"/>
    <xf numFmtId="37" fontId="24" fillId="0" borderId="0" xfId="0" applyNumberFormat="1" applyFont="1" applyFill="1" applyBorder="1" applyAlignment="1"/>
    <xf numFmtId="172" fontId="24" fillId="3" borderId="0" xfId="0" applyNumberFormat="1" applyFont="1" applyFill="1" applyBorder="1" applyAlignment="1"/>
    <xf numFmtId="172" fontId="24" fillId="0" borderId="0" xfId="0" applyNumberFormat="1" applyFont="1" applyFill="1" applyBorder="1" applyAlignment="1"/>
    <xf numFmtId="166" fontId="24" fillId="3" borderId="0" xfId="0" applyNumberFormat="1" applyFont="1" applyFill="1" applyBorder="1" applyAlignment="1"/>
    <xf numFmtId="0" fontId="24" fillId="3" borderId="1" xfId="0" applyFont="1" applyFill="1" applyBorder="1" applyAlignment="1"/>
    <xf numFmtId="0" fontId="28" fillId="3" borderId="1" xfId="0" applyFont="1" applyFill="1" applyBorder="1" applyAlignment="1"/>
    <xf numFmtId="0" fontId="28" fillId="0" borderId="1" xfId="0" applyFont="1" applyFill="1" applyBorder="1" applyAlignment="1"/>
    <xf numFmtId="164" fontId="12" fillId="0" borderId="0" xfId="1" applyNumberFormat="1" applyFont="1" applyFill="1" applyBorder="1" applyAlignment="1"/>
    <xf numFmtId="172" fontId="12" fillId="0" borderId="0" xfId="1" applyNumberFormat="1" applyFont="1" applyFill="1" applyBorder="1" applyAlignment="1"/>
    <xf numFmtId="0" fontId="24" fillId="0" borderId="0" xfId="0" applyFont="1" applyAlignment="1"/>
    <xf numFmtId="0" fontId="24" fillId="0" borderId="0" xfId="0" applyFont="1" applyFill="1" applyAlignment="1"/>
    <xf numFmtId="3" fontId="12" fillId="2" borderId="0" xfId="1" applyNumberFormat="1" applyFont="1" applyFill="1"/>
    <xf numFmtId="0" fontId="29" fillId="2" borderId="1" xfId="0" applyFont="1" applyFill="1" applyBorder="1" applyAlignment="1"/>
    <xf numFmtId="0" fontId="29" fillId="0" borderId="0" xfId="0" applyFont="1" applyBorder="1" applyAlignment="1"/>
    <xf numFmtId="0" fontId="24" fillId="2" borderId="0" xfId="0" applyFont="1" applyFill="1" applyBorder="1" applyAlignment="1"/>
    <xf numFmtId="3" fontId="12" fillId="2" borderId="0" xfId="1" applyNumberFormat="1" applyFont="1" applyFill="1" applyBorder="1"/>
    <xf numFmtId="0" fontId="29" fillId="0" borderId="0" xfId="0" applyFont="1" applyAlignment="1">
      <alignment vertical="top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Alignment="1">
      <alignment vertical="top"/>
    </xf>
    <xf numFmtId="0" fontId="7" fillId="2" borderId="0" xfId="0" applyFont="1" applyFill="1" applyBorder="1" applyAlignment="1"/>
    <xf numFmtId="0" fontId="15" fillId="0" borderId="0" xfId="0" applyFont="1"/>
    <xf numFmtId="0" fontId="15" fillId="3" borderId="0" xfId="0" applyFont="1" applyFill="1"/>
    <xf numFmtId="3" fontId="12" fillId="0" borderId="0" xfId="1" applyNumberFormat="1" applyFont="1" applyFill="1"/>
    <xf numFmtId="165" fontId="12" fillId="0" borderId="0" xfId="1" applyNumberFormat="1" applyFont="1"/>
    <xf numFmtId="167" fontId="7" fillId="0" borderId="0" xfId="0" applyNumberFormat="1" applyFont="1"/>
    <xf numFmtId="37" fontId="12" fillId="3" borderId="0" xfId="3" applyNumberFormat="1" applyFont="1" applyFill="1"/>
    <xf numFmtId="37" fontId="15" fillId="3" borderId="0" xfId="0" applyNumberFormat="1" applyFont="1" applyFill="1" applyBorder="1" applyAlignment="1"/>
    <xf numFmtId="37" fontId="12" fillId="2" borderId="0" xfId="3" applyNumberFormat="1" applyFont="1" applyFill="1"/>
    <xf numFmtId="37" fontId="14" fillId="3" borderId="0" xfId="0" applyNumberFormat="1" applyFont="1" applyFill="1" applyBorder="1" applyAlignment="1"/>
    <xf numFmtId="37" fontId="13" fillId="3" borderId="4" xfId="3" applyNumberFormat="1" applyFont="1" applyFill="1" applyBorder="1"/>
    <xf numFmtId="37" fontId="13" fillId="2" borderId="4" xfId="3" applyNumberFormat="1" applyFont="1" applyFill="1" applyBorder="1"/>
    <xf numFmtId="37" fontId="12" fillId="3" borderId="0" xfId="1" applyNumberFormat="1" applyFont="1" applyFill="1"/>
    <xf numFmtId="37" fontId="12" fillId="2" borderId="0" xfId="1" applyNumberFormat="1" applyFont="1" applyFill="1"/>
    <xf numFmtId="37" fontId="13" fillId="3" borderId="6" xfId="3" applyNumberFormat="1" applyFont="1" applyFill="1" applyBorder="1"/>
    <xf numFmtId="37" fontId="13" fillId="2" borderId="6" xfId="3" applyNumberFormat="1" applyFont="1" applyFill="1" applyBorder="1"/>
    <xf numFmtId="37" fontId="22" fillId="3" borderId="0" xfId="0" applyNumberFormat="1" applyFont="1" applyFill="1" applyBorder="1" applyAlignment="1"/>
    <xf numFmtId="37" fontId="12" fillId="3" borderId="0" xfId="0" applyNumberFormat="1" applyFont="1" applyFill="1" applyBorder="1" applyAlignment="1"/>
    <xf numFmtId="37" fontId="13" fillId="3" borderId="0" xfId="3" applyNumberFormat="1" applyFont="1" applyFill="1"/>
    <xf numFmtId="37" fontId="13" fillId="2" borderId="0" xfId="3" applyNumberFormat="1" applyFont="1" applyFill="1"/>
    <xf numFmtId="37" fontId="23" fillId="3" borderId="0" xfId="0" applyNumberFormat="1" applyFont="1" applyFill="1" applyBorder="1" applyAlignment="1"/>
    <xf numFmtId="37" fontId="13" fillId="3" borderId="5" xfId="3" applyNumberFormat="1" applyFont="1" applyFill="1" applyBorder="1"/>
    <xf numFmtId="37" fontId="13" fillId="2" borderId="5" xfId="3" applyNumberFormat="1" applyFont="1" applyFill="1" applyBorder="1"/>
    <xf numFmtId="37" fontId="12" fillId="3" borderId="0" xfId="1" applyNumberFormat="1" applyFont="1" applyFill="1" applyBorder="1"/>
    <xf numFmtId="37" fontId="12" fillId="2" borderId="0" xfId="1" applyNumberFormat="1" applyFont="1" applyFill="1" applyBorder="1"/>
    <xf numFmtId="37" fontId="7" fillId="3" borderId="0" xfId="1" applyNumberFormat="1" applyFont="1" applyFill="1"/>
    <xf numFmtId="37" fontId="3" fillId="3" borderId="0" xfId="0" applyNumberFormat="1" applyFont="1" applyFill="1" applyBorder="1" applyAlignment="1"/>
    <xf numFmtId="37" fontId="7" fillId="2" borderId="0" xfId="1" applyNumberFormat="1" applyFont="1" applyFill="1"/>
    <xf numFmtId="37" fontId="21" fillId="3" borderId="0" xfId="0" applyNumberFormat="1" applyFont="1" applyFill="1" applyBorder="1" applyAlignment="1"/>
    <xf numFmtId="37" fontId="13" fillId="3" borderId="3" xfId="3" applyNumberFormat="1" applyFont="1" applyFill="1" applyBorder="1"/>
    <xf numFmtId="37" fontId="13" fillId="2" borderId="3" xfId="3" applyNumberFormat="1" applyFont="1" applyFill="1" applyBorder="1"/>
    <xf numFmtId="37" fontId="13" fillId="3" borderId="0" xfId="1" applyNumberFormat="1" applyFont="1" applyFill="1" applyBorder="1"/>
    <xf numFmtId="37" fontId="13" fillId="2" borderId="0" xfId="1" applyNumberFormat="1" applyFont="1" applyFill="1" applyBorder="1"/>
    <xf numFmtId="37" fontId="13" fillId="3" borderId="2" xfId="3" applyNumberFormat="1" applyFont="1" applyFill="1" applyBorder="1"/>
    <xf numFmtId="37" fontId="13" fillId="2" borderId="2" xfId="3" applyNumberFormat="1" applyFont="1" applyFill="1" applyBorder="1"/>
    <xf numFmtId="37" fontId="12" fillId="3" borderId="0" xfId="1" applyNumberFormat="1" applyFont="1" applyFill="1" applyAlignment="1"/>
    <xf numFmtId="37" fontId="12" fillId="3" borderId="0" xfId="1" applyNumberFormat="1" applyFont="1" applyFill="1" applyBorder="1" applyAlignment="1"/>
    <xf numFmtId="37" fontId="12" fillId="0" borderId="0" xfId="1" applyNumberFormat="1" applyFont="1" applyFill="1" applyAlignment="1"/>
    <xf numFmtId="37" fontId="12" fillId="0" borderId="0" xfId="1" applyNumberFormat="1" applyFont="1" applyAlignment="1"/>
    <xf numFmtId="37" fontId="12" fillId="0" borderId="0" xfId="1" applyNumberFormat="1" applyFont="1" applyFill="1" applyBorder="1" applyAlignment="1"/>
    <xf numFmtId="37" fontId="12" fillId="0" borderId="0" xfId="1" applyNumberFormat="1" applyFont="1" applyBorder="1" applyAlignment="1"/>
    <xf numFmtId="37" fontId="13" fillId="3" borderId="4" xfId="1" applyNumberFormat="1" applyFont="1" applyFill="1" applyBorder="1" applyAlignment="1"/>
    <xf numFmtId="37" fontId="13" fillId="3" borderId="0" xfId="1" applyNumberFormat="1" applyFont="1" applyFill="1" applyBorder="1" applyAlignment="1"/>
    <xf numFmtId="37" fontId="13" fillId="0" borderId="4" xfId="1" applyNumberFormat="1" applyFont="1" applyFill="1" applyBorder="1" applyAlignment="1"/>
    <xf numFmtId="37" fontId="13" fillId="0" borderId="4" xfId="1" applyNumberFormat="1" applyFont="1" applyBorder="1" applyAlignment="1"/>
    <xf numFmtId="37" fontId="12" fillId="0" borderId="0" xfId="0" applyNumberFormat="1" applyFont="1"/>
    <xf numFmtId="37" fontId="13" fillId="3" borderId="0" xfId="1" applyNumberFormat="1" applyFont="1" applyFill="1" applyAlignment="1"/>
    <xf numFmtId="37" fontId="13" fillId="0" borderId="0" xfId="1" applyNumberFormat="1" applyFont="1" applyFill="1" applyAlignment="1"/>
    <xf numFmtId="37" fontId="13" fillId="0" borderId="0" xfId="1" applyNumberFormat="1" applyFont="1" applyAlignment="1"/>
    <xf numFmtId="37" fontId="12" fillId="3" borderId="5" xfId="1" applyNumberFormat="1" applyFont="1" applyFill="1" applyBorder="1" applyAlignment="1"/>
    <xf numFmtId="37" fontId="12" fillId="0" borderId="5" xfId="1" applyNumberFormat="1" applyFont="1" applyFill="1" applyBorder="1" applyAlignment="1"/>
    <xf numFmtId="37" fontId="12" fillId="0" borderId="5" xfId="1" applyNumberFormat="1" applyFont="1" applyBorder="1" applyAlignment="1"/>
    <xf numFmtId="37" fontId="13" fillId="3" borderId="2" xfId="1" applyNumberFormat="1" applyFont="1" applyFill="1" applyBorder="1" applyAlignment="1"/>
    <xf numFmtId="37" fontId="13" fillId="0" borderId="2" xfId="1" applyNumberFormat="1" applyFont="1" applyFill="1" applyBorder="1" applyAlignment="1"/>
    <xf numFmtId="37" fontId="13" fillId="0" borderId="2" xfId="1" applyNumberFormat="1" applyFont="1" applyBorder="1" applyAlignment="1"/>
    <xf numFmtId="168" fontId="6" fillId="2" borderId="0" xfId="1" applyNumberFormat="1" applyFont="1" applyFill="1" applyBorder="1" applyAlignment="1">
      <alignment horizontal="right"/>
    </xf>
    <xf numFmtId="171" fontId="12" fillId="2" borderId="0" xfId="1" applyNumberFormat="1" applyFont="1" applyFill="1" applyBorder="1"/>
    <xf numFmtId="171" fontId="12" fillId="2" borderId="0" xfId="1" applyNumberFormat="1" applyFont="1" applyFill="1"/>
    <xf numFmtId="37" fontId="12" fillId="2" borderId="0" xfId="1" applyNumberFormat="1" applyFont="1" applyFill="1" applyAlignment="1"/>
    <xf numFmtId="37" fontId="12" fillId="2" borderId="0" xfId="1" applyNumberFormat="1" applyFont="1" applyFill="1" applyBorder="1" applyAlignment="1"/>
    <xf numFmtId="37" fontId="13" fillId="2" borderId="4" xfId="1" applyNumberFormat="1" applyFont="1" applyFill="1" applyBorder="1" applyAlignment="1"/>
    <xf numFmtId="37" fontId="13" fillId="2" borderId="0" xfId="1" applyNumberFormat="1" applyFont="1" applyFill="1" applyAlignment="1"/>
    <xf numFmtId="37" fontId="12" fillId="2" borderId="5" xfId="1" applyNumberFormat="1" applyFont="1" applyFill="1" applyBorder="1" applyAlignment="1"/>
    <xf numFmtId="37" fontId="13" fillId="2" borderId="2" xfId="1" applyNumberFormat="1" applyFont="1" applyFill="1" applyBorder="1" applyAlignment="1"/>
    <xf numFmtId="0" fontId="2" fillId="2" borderId="0" xfId="0" applyFont="1" applyFill="1" applyBorder="1" applyAlignment="1"/>
    <xf numFmtId="37" fontId="14" fillId="2" borderId="0" xfId="1" applyNumberFormat="1" applyFont="1" applyFill="1" applyBorder="1" applyAlignment="1"/>
    <xf numFmtId="37" fontId="24" fillId="2" borderId="0" xfId="0" applyNumberFormat="1" applyFont="1" applyFill="1" applyBorder="1" applyAlignment="1"/>
    <xf numFmtId="37" fontId="12" fillId="2" borderId="0" xfId="1" quotePrefix="1" applyNumberFormat="1" applyFont="1" applyFill="1" applyAlignment="1">
      <alignment horizontal="right"/>
    </xf>
    <xf numFmtId="172" fontId="14" fillId="2" borderId="0" xfId="1" applyNumberFormat="1" applyFont="1" applyFill="1" applyBorder="1" applyAlignment="1"/>
    <xf numFmtId="173" fontId="14" fillId="2" borderId="0" xfId="1" applyNumberFormat="1" applyFont="1" applyFill="1" applyBorder="1" applyAlignment="1"/>
    <xf numFmtId="172" fontId="24" fillId="2" borderId="0" xfId="0" applyNumberFormat="1" applyFont="1" applyFill="1" applyBorder="1" applyAlignment="1"/>
    <xf numFmtId="173" fontId="12" fillId="2" borderId="0" xfId="1" applyNumberFormat="1" applyFont="1" applyFill="1" applyAlignment="1"/>
    <xf numFmtId="172" fontId="12" fillId="2" borderId="0" xfId="1" applyNumberFormat="1" applyFont="1" applyFill="1" applyAlignment="1"/>
    <xf numFmtId="0" fontId="28" fillId="2" borderId="1" xfId="0" applyFont="1" applyFill="1" applyBorder="1" applyAlignment="1"/>
    <xf numFmtId="171" fontId="12" fillId="2" borderId="0" xfId="1" applyNumberFormat="1" applyFont="1" applyFill="1" applyAlignment="1"/>
    <xf numFmtId="0" fontId="14" fillId="2" borderId="0" xfId="0" applyFont="1" applyFill="1" applyBorder="1" applyAlignment="1">
      <alignment wrapText="1"/>
    </xf>
    <xf numFmtId="171" fontId="12" fillId="3" borderId="0" xfId="1" quotePrefix="1" applyNumberFormat="1" applyFont="1" applyFill="1" applyAlignment="1">
      <alignment horizontal="right"/>
    </xf>
    <xf numFmtId="0" fontId="12" fillId="2" borderId="0" xfId="0" applyFont="1" applyFill="1" applyBorder="1" applyAlignment="1"/>
    <xf numFmtId="0" fontId="32" fillId="2" borderId="0" xfId="0" applyFont="1" applyFill="1" applyAlignment="1">
      <alignment horizontal="left"/>
    </xf>
    <xf numFmtId="37" fontId="32" fillId="2" borderId="0" xfId="0" applyNumberFormat="1" applyFont="1" applyFill="1"/>
    <xf numFmtId="0" fontId="33" fillId="2" borderId="0" xfId="0" applyFont="1" applyFill="1"/>
    <xf numFmtId="0" fontId="34" fillId="2" borderId="0" xfId="0" applyFont="1" applyFill="1"/>
    <xf numFmtId="0" fontId="32" fillId="2" borderId="0" xfId="0" applyFont="1" applyFill="1"/>
    <xf numFmtId="0" fontId="34" fillId="2" borderId="0" xfId="0" applyFont="1" applyFill="1" applyAlignment="1">
      <alignment wrapText="1"/>
    </xf>
    <xf numFmtId="0" fontId="32" fillId="2" borderId="0" xfId="0" applyFont="1" applyFill="1" applyAlignment="1">
      <alignment wrapText="1"/>
    </xf>
    <xf numFmtId="171" fontId="12" fillId="2" borderId="0" xfId="1" applyNumberFormat="1" applyFont="1" applyFill="1" applyAlignment="1">
      <alignment horizontal="right"/>
    </xf>
    <xf numFmtId="0" fontId="32" fillId="2" borderId="0" xfId="0" applyFont="1" applyFill="1" applyAlignment="1">
      <alignment horizontal="left" wrapText="1"/>
    </xf>
    <xf numFmtId="0" fontId="36" fillId="2" borderId="0" xfId="0" applyFont="1" applyFill="1"/>
    <xf numFmtId="41" fontId="12" fillId="3" borderId="0" xfId="1" applyNumberFormat="1" applyFont="1" applyFill="1" applyAlignment="1"/>
    <xf numFmtId="41" fontId="12" fillId="3" borderId="0" xfId="1" applyNumberFormat="1" applyFont="1" applyFill="1" applyBorder="1" applyAlignment="1"/>
    <xf numFmtId="41" fontId="12" fillId="2" borderId="0" xfId="1" applyNumberFormat="1" applyFont="1" applyFill="1" applyAlignment="1"/>
    <xf numFmtId="0" fontId="24" fillId="2" borderId="0" xfId="5" applyFont="1" applyFill="1"/>
    <xf numFmtId="0" fontId="12" fillId="2" borderId="0" xfId="5" applyFont="1" applyFill="1" applyAlignment="1">
      <alignment horizontal="left"/>
    </xf>
    <xf numFmtId="0" fontId="12" fillId="2" borderId="0" xfId="5" applyFont="1" applyFill="1" applyAlignment="1">
      <alignment horizontal="left" vertical="top"/>
    </xf>
    <xf numFmtId="0" fontId="14" fillId="2" borderId="0" xfId="5" applyFont="1" applyFill="1" applyAlignment="1">
      <alignment horizontal="left"/>
    </xf>
    <xf numFmtId="37" fontId="12" fillId="3" borderId="0" xfId="1" applyNumberFormat="1" applyFont="1" applyFill="1" applyAlignment="1">
      <alignment horizontal="right"/>
    </xf>
    <xf numFmtId="37" fontId="14" fillId="3" borderId="0" xfId="1" applyNumberFormat="1" applyFont="1" applyFill="1" applyBorder="1" applyAlignment="1">
      <alignment horizontal="right"/>
    </xf>
    <xf numFmtId="37" fontId="12" fillId="2" borderId="0" xfId="1" applyNumberFormat="1" applyFont="1" applyFill="1" applyAlignment="1">
      <alignment horizontal="right"/>
    </xf>
    <xf numFmtId="37" fontId="12" fillId="0" borderId="0" xfId="1" applyNumberFormat="1" applyFont="1" applyFill="1" applyAlignment="1">
      <alignment horizontal="right"/>
    </xf>
    <xf numFmtId="37" fontId="14" fillId="2" borderId="0" xfId="1" applyNumberFormat="1" applyFont="1" applyFill="1" applyBorder="1" applyAlignment="1">
      <alignment horizontal="right"/>
    </xf>
    <xf numFmtId="37" fontId="14" fillId="0" borderId="0" xfId="1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/>
    </xf>
    <xf numFmtId="0" fontId="14" fillId="2" borderId="0" xfId="5" applyFont="1" applyFill="1" applyAlignment="1">
      <alignment horizontal="left" vertical="top"/>
    </xf>
    <xf numFmtId="0" fontId="38" fillId="2" borderId="0" xfId="5" applyFont="1" applyFill="1" applyAlignment="1">
      <alignment horizontal="left" vertical="top"/>
    </xf>
    <xf numFmtId="0" fontId="29" fillId="2" borderId="0" xfId="0" applyFont="1" applyFill="1"/>
    <xf numFmtId="0" fontId="41" fillId="0" borderId="0" xfId="0" applyFont="1" applyFill="1" applyBorder="1" applyAlignment="1"/>
    <xf numFmtId="0" fontId="41" fillId="0" borderId="0" xfId="0" applyFont="1" applyAlignment="1"/>
    <xf numFmtId="0" fontId="41" fillId="0" borderId="0" xfId="0" applyFont="1" applyFill="1" applyAlignment="1"/>
    <xf numFmtId="0" fontId="29" fillId="0" borderId="0" xfId="0" applyFont="1" applyAlignment="1">
      <alignment horizontal="left" vertical="top" wrapText="1"/>
    </xf>
  </cellXfs>
  <cellStyles count="6">
    <cellStyle name="Komma" xfId="1" builtinId="3"/>
    <cellStyle name="Komma 2" xfId="4" xr:uid="{8D2DCDD2-28AC-409D-A0B5-80B15503861F}"/>
    <cellStyle name="Komma 3 2 2" xfId="3" xr:uid="{CA8347A7-FCF4-4169-AEA3-A50A79D3F9FB}"/>
    <cellStyle name="Procent" xfId="2" builtinId="5"/>
    <cellStyle name="Standaard" xfId="0" builtinId="0"/>
    <cellStyle name="Standaard 2" xfId="5" xr:uid="{7EE432BC-61D5-45A1-8F1D-F63ED0B2CAFA}"/>
  </cellStyles>
  <dxfs count="0"/>
  <tableStyles count="0" defaultTableStyle="TableStyleMedium9" defaultPivotStyle="PivotStyleLight16"/>
  <colors>
    <mruColors>
      <color rgb="FFE3E3D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04"/>
  <sheetViews>
    <sheetView topLeftCell="A28" zoomScale="115" zoomScaleNormal="115" workbookViewId="0">
      <selection activeCell="A60" sqref="A60"/>
    </sheetView>
  </sheetViews>
  <sheetFormatPr defaultColWidth="9.140625" defaultRowHeight="12.75"/>
  <cols>
    <col min="1" max="1" width="54.140625" style="42" customWidth="1"/>
    <col min="2" max="2" width="0.5703125" style="59" customWidth="1"/>
    <col min="3" max="3" width="10.42578125" style="33" customWidth="1"/>
    <col min="4" max="4" width="0.5703125" style="59" customWidth="1"/>
    <col min="5" max="6" width="10.42578125" style="44" customWidth="1"/>
    <col min="7" max="8" width="10.42578125" style="34" customWidth="1"/>
    <col min="9" max="13" width="10.42578125" style="33" customWidth="1"/>
    <col min="14" max="14" width="2.85546875" style="44" customWidth="1"/>
    <col min="15" max="24" width="11" style="45" customWidth="1"/>
    <col min="25" max="25" width="9.140625" style="45"/>
    <col min="26" max="35" width="9.140625" style="44"/>
    <col min="36" max="16384" width="9.140625" style="33"/>
  </cols>
  <sheetData>
    <row r="1" spans="1:35" s="44" customFormat="1" ht="27.75">
      <c r="A1" s="67" t="s">
        <v>102</v>
      </c>
      <c r="B1" s="45"/>
      <c r="D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35" s="44" customFormat="1">
      <c r="A2" s="42"/>
      <c r="B2" s="45"/>
      <c r="D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35" s="44" customFormat="1" ht="33.75">
      <c r="A3" s="177" t="s">
        <v>76</v>
      </c>
      <c r="B3" s="46"/>
      <c r="C3" s="61" t="s">
        <v>111</v>
      </c>
      <c r="D3" s="61"/>
      <c r="E3" s="61" t="s">
        <v>106</v>
      </c>
      <c r="F3" s="61" t="s">
        <v>68</v>
      </c>
      <c r="G3" s="61" t="s">
        <v>69</v>
      </c>
      <c r="H3" s="61" t="s">
        <v>70</v>
      </c>
      <c r="I3" s="61" t="s">
        <v>71</v>
      </c>
      <c r="J3" s="61" t="s">
        <v>75</v>
      </c>
      <c r="K3" s="61" t="s">
        <v>72</v>
      </c>
      <c r="L3" s="61" t="s">
        <v>73</v>
      </c>
      <c r="M3" s="61" t="s">
        <v>74</v>
      </c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35" s="44" customFormat="1">
      <c r="A4" s="42"/>
      <c r="B4" s="55"/>
      <c r="C4" s="55"/>
      <c r="D4" s="55"/>
      <c r="E4" s="62"/>
      <c r="F4" s="62"/>
      <c r="G4" s="47"/>
      <c r="H4" s="47"/>
      <c r="I4" s="47"/>
      <c r="J4" s="47"/>
      <c r="K4" s="47"/>
      <c r="L4" s="47"/>
      <c r="M4" s="47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35" s="44" customFormat="1" ht="15.75">
      <c r="A5" s="60" t="s">
        <v>16</v>
      </c>
      <c r="B5" s="55"/>
      <c r="C5" s="55"/>
      <c r="D5" s="55"/>
      <c r="E5" s="62"/>
      <c r="F5" s="62"/>
      <c r="G5" s="45"/>
      <c r="H5" s="45"/>
      <c r="I5" s="45"/>
      <c r="J5" s="45"/>
      <c r="K5" s="45"/>
      <c r="L5" s="45"/>
      <c r="M5" s="45"/>
      <c r="O5" s="48"/>
      <c r="P5" s="48"/>
      <c r="Q5" s="49"/>
      <c r="R5" s="49"/>
      <c r="S5" s="49"/>
      <c r="T5" s="49"/>
      <c r="U5" s="49"/>
      <c r="V5" s="49"/>
      <c r="W5" s="49"/>
      <c r="X5" s="49"/>
      <c r="Y5" s="45"/>
    </row>
    <row r="6" spans="1:35">
      <c r="A6" s="42" t="s">
        <v>17</v>
      </c>
      <c r="B6" s="55"/>
      <c r="C6" s="55">
        <v>125</v>
      </c>
      <c r="D6" s="55"/>
      <c r="E6" s="62">
        <v>125</v>
      </c>
      <c r="F6" s="62">
        <v>168</v>
      </c>
      <c r="G6" s="62">
        <v>155</v>
      </c>
      <c r="H6" s="62">
        <v>155</v>
      </c>
      <c r="I6" s="62">
        <v>145</v>
      </c>
      <c r="J6" s="62">
        <v>126</v>
      </c>
      <c r="K6" s="62">
        <v>126</v>
      </c>
      <c r="L6" s="62">
        <v>126</v>
      </c>
      <c r="M6" s="62">
        <v>126</v>
      </c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35">
      <c r="A7" s="262" t="s">
        <v>112</v>
      </c>
      <c r="B7" s="55"/>
      <c r="C7" s="38">
        <v>146</v>
      </c>
      <c r="D7" s="55"/>
      <c r="E7" s="39">
        <v>149</v>
      </c>
      <c r="F7" s="39">
        <v>163</v>
      </c>
      <c r="G7" s="39">
        <v>137</v>
      </c>
      <c r="H7" s="39">
        <v>143</v>
      </c>
      <c r="I7" s="39">
        <v>76</v>
      </c>
      <c r="J7" s="39">
        <v>67</v>
      </c>
      <c r="K7" s="39">
        <v>72</v>
      </c>
      <c r="L7" s="39">
        <v>53</v>
      </c>
      <c r="M7" s="39">
        <v>45</v>
      </c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35">
      <c r="A8" s="42" t="s">
        <v>18</v>
      </c>
      <c r="B8" s="55"/>
      <c r="C8" s="38">
        <v>282</v>
      </c>
      <c r="D8" s="55"/>
      <c r="E8" s="39">
        <v>299</v>
      </c>
      <c r="F8" s="39">
        <v>362</v>
      </c>
      <c r="G8" s="39">
        <v>313</v>
      </c>
      <c r="H8" s="39">
        <v>303</v>
      </c>
      <c r="I8" s="39">
        <v>361</v>
      </c>
      <c r="J8" s="39">
        <v>315</v>
      </c>
      <c r="K8" s="39">
        <v>295</v>
      </c>
      <c r="L8" s="39">
        <v>286</v>
      </c>
      <c r="M8" s="39">
        <v>293</v>
      </c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35">
      <c r="A9" s="262" t="s">
        <v>113</v>
      </c>
      <c r="B9" s="55"/>
      <c r="C9" s="38">
        <v>211</v>
      </c>
      <c r="D9" s="55"/>
      <c r="E9" s="39">
        <v>216</v>
      </c>
      <c r="F9" s="39">
        <v>176</v>
      </c>
      <c r="G9" s="39"/>
      <c r="H9" s="39"/>
      <c r="I9" s="39"/>
      <c r="J9" s="39"/>
      <c r="K9" s="39"/>
      <c r="L9" s="39"/>
      <c r="M9" s="39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35">
      <c r="A10" s="42" t="s">
        <v>19</v>
      </c>
      <c r="B10" s="55"/>
      <c r="C10" s="38"/>
      <c r="D10" s="55"/>
      <c r="E10" s="39"/>
      <c r="F10" s="39"/>
      <c r="G10" s="39">
        <v>0</v>
      </c>
      <c r="H10" s="39">
        <v>0</v>
      </c>
      <c r="I10" s="39">
        <v>20</v>
      </c>
      <c r="J10" s="39">
        <v>19</v>
      </c>
      <c r="K10" s="39">
        <v>15</v>
      </c>
      <c r="L10" s="39">
        <v>13</v>
      </c>
      <c r="M10" s="39">
        <v>13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35">
      <c r="A11" s="42" t="s">
        <v>20</v>
      </c>
      <c r="B11" s="55"/>
      <c r="C11" s="38">
        <v>55</v>
      </c>
      <c r="D11" s="55"/>
      <c r="E11" s="39">
        <v>54</v>
      </c>
      <c r="F11" s="39">
        <v>50</v>
      </c>
      <c r="G11" s="39">
        <v>53</v>
      </c>
      <c r="H11" s="39">
        <v>53</v>
      </c>
      <c r="I11" s="39">
        <v>51</v>
      </c>
      <c r="J11" s="39">
        <v>48</v>
      </c>
      <c r="K11" s="39">
        <v>45</v>
      </c>
      <c r="L11" s="39">
        <v>43</v>
      </c>
      <c r="M11" s="39">
        <v>44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35">
      <c r="A12" s="42" t="s">
        <v>21</v>
      </c>
      <c r="B12" s="55"/>
      <c r="C12" s="38">
        <v>7</v>
      </c>
      <c r="D12" s="55"/>
      <c r="E12" s="39">
        <v>8</v>
      </c>
      <c r="F12" s="39">
        <v>10</v>
      </c>
      <c r="G12" s="39">
        <v>12</v>
      </c>
      <c r="H12" s="39">
        <v>9</v>
      </c>
      <c r="I12" s="39">
        <v>17</v>
      </c>
      <c r="J12" s="39">
        <v>25</v>
      </c>
      <c r="K12" s="39">
        <v>9</v>
      </c>
      <c r="L12" s="39">
        <v>5</v>
      </c>
      <c r="M12" s="39">
        <v>10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35">
      <c r="A13" s="262" t="s">
        <v>114</v>
      </c>
      <c r="B13" s="55"/>
      <c r="C13" s="38"/>
      <c r="D13" s="55"/>
      <c r="E13" s="39">
        <v>2</v>
      </c>
      <c r="F13" s="39"/>
      <c r="G13" s="39"/>
      <c r="H13" s="39"/>
      <c r="I13" s="39"/>
      <c r="J13" s="39"/>
      <c r="K13" s="39"/>
      <c r="L13" s="39"/>
      <c r="M13" s="39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35" s="35" customFormat="1">
      <c r="A14" s="43" t="s">
        <v>22</v>
      </c>
      <c r="B14" s="56"/>
      <c r="C14" s="50">
        <f>SUM(C6:C13)</f>
        <v>826</v>
      </c>
      <c r="D14" s="56"/>
      <c r="E14" s="51">
        <f>SUM(E6:E13)</f>
        <v>853</v>
      </c>
      <c r="F14" s="51">
        <f t="shared" ref="F14:M14" si="0">SUM(F6:F12)</f>
        <v>929</v>
      </c>
      <c r="G14" s="51">
        <f t="shared" si="0"/>
        <v>670</v>
      </c>
      <c r="H14" s="51">
        <f t="shared" si="0"/>
        <v>663</v>
      </c>
      <c r="I14" s="51">
        <f t="shared" si="0"/>
        <v>670</v>
      </c>
      <c r="J14" s="51">
        <f t="shared" si="0"/>
        <v>600</v>
      </c>
      <c r="K14" s="51">
        <f t="shared" si="0"/>
        <v>562</v>
      </c>
      <c r="L14" s="51">
        <f t="shared" si="0"/>
        <v>526</v>
      </c>
      <c r="M14" s="51">
        <f t="shared" si="0"/>
        <v>531</v>
      </c>
      <c r="N14" s="64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6"/>
      <c r="Z14" s="64"/>
      <c r="AA14" s="64"/>
      <c r="AB14" s="64"/>
      <c r="AC14" s="64"/>
      <c r="AD14" s="64"/>
      <c r="AE14" s="64"/>
      <c r="AF14" s="64"/>
      <c r="AG14" s="64"/>
      <c r="AH14" s="64"/>
      <c r="AI14" s="64"/>
    </row>
    <row r="15" spans="1:35">
      <c r="B15" s="57"/>
      <c r="C15" s="36"/>
      <c r="D15" s="57"/>
      <c r="E15" s="37"/>
      <c r="F15" s="37"/>
      <c r="G15" s="37"/>
      <c r="H15" s="37"/>
      <c r="I15" s="37"/>
      <c r="J15" s="37"/>
      <c r="K15" s="37"/>
      <c r="L15" s="37"/>
      <c r="M15" s="37"/>
      <c r="O15" s="63"/>
      <c r="P15" s="63"/>
    </row>
    <row r="16" spans="1:35">
      <c r="A16" s="42" t="s">
        <v>23</v>
      </c>
      <c r="B16" s="55"/>
      <c r="C16" s="38">
        <v>226</v>
      </c>
      <c r="D16" s="55"/>
      <c r="E16" s="39">
        <v>188</v>
      </c>
      <c r="F16" s="39">
        <v>230</v>
      </c>
      <c r="G16" s="39">
        <v>217</v>
      </c>
      <c r="H16" s="39">
        <v>207</v>
      </c>
      <c r="I16" s="39">
        <v>245</v>
      </c>
      <c r="J16" s="39">
        <v>220</v>
      </c>
      <c r="K16" s="39">
        <v>213</v>
      </c>
      <c r="L16" s="39">
        <v>192.1</v>
      </c>
      <c r="M16" s="39">
        <v>210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35">
      <c r="A17" s="42" t="s">
        <v>24</v>
      </c>
      <c r="B17" s="55"/>
      <c r="C17" s="38">
        <v>131</v>
      </c>
      <c r="D17" s="55"/>
      <c r="E17" s="39">
        <v>111</v>
      </c>
      <c r="F17" s="39">
        <v>228</v>
      </c>
      <c r="G17" s="39">
        <v>236</v>
      </c>
      <c r="H17" s="39">
        <v>173</v>
      </c>
      <c r="I17" s="39">
        <v>179</v>
      </c>
      <c r="J17" s="39">
        <v>144</v>
      </c>
      <c r="K17" s="39">
        <v>146</v>
      </c>
      <c r="L17" s="39">
        <v>140</v>
      </c>
      <c r="M17" s="39">
        <v>109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35">
      <c r="A18" s="42" t="s">
        <v>25</v>
      </c>
      <c r="B18" s="55"/>
      <c r="C18" s="38">
        <v>36</v>
      </c>
      <c r="D18" s="55"/>
      <c r="E18" s="39">
        <v>30</v>
      </c>
      <c r="F18" s="39">
        <v>46</v>
      </c>
      <c r="G18" s="39">
        <v>33</v>
      </c>
      <c r="H18" s="39">
        <v>24</v>
      </c>
      <c r="I18" s="39">
        <v>24</v>
      </c>
      <c r="J18" s="39">
        <v>9</v>
      </c>
      <c r="K18" s="39">
        <v>9</v>
      </c>
      <c r="L18" s="39">
        <v>6.8</v>
      </c>
      <c r="M18" s="39">
        <v>7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35">
      <c r="A19" s="42" t="s">
        <v>26</v>
      </c>
      <c r="B19" s="55"/>
      <c r="C19" s="38"/>
      <c r="D19" s="55"/>
      <c r="E19" s="39">
        <v>1</v>
      </c>
      <c r="F19" s="39">
        <v>3</v>
      </c>
      <c r="G19" s="39">
        <v>16</v>
      </c>
      <c r="H19" s="39">
        <v>1</v>
      </c>
      <c r="I19" s="39">
        <v>2</v>
      </c>
      <c r="J19" s="39">
        <v>0</v>
      </c>
      <c r="K19" s="39">
        <v>0</v>
      </c>
      <c r="L19" s="39">
        <v>0</v>
      </c>
      <c r="M19" s="39">
        <v>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35">
      <c r="A20" s="42" t="s">
        <v>27</v>
      </c>
      <c r="B20" s="55"/>
      <c r="C20" s="38">
        <v>12</v>
      </c>
      <c r="D20" s="55"/>
      <c r="E20" s="39">
        <v>13</v>
      </c>
      <c r="F20" s="39">
        <v>19</v>
      </c>
      <c r="G20" s="39">
        <v>33</v>
      </c>
      <c r="H20" s="39">
        <v>58</v>
      </c>
      <c r="I20" s="39">
        <v>92</v>
      </c>
      <c r="J20" s="39">
        <v>94</v>
      </c>
      <c r="K20" s="39">
        <v>74</v>
      </c>
      <c r="L20" s="39">
        <v>134.69999999999999</v>
      </c>
      <c r="M20" s="39">
        <v>102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35" s="35" customFormat="1">
      <c r="A21" s="42"/>
      <c r="B21" s="56"/>
      <c r="C21" s="50">
        <f t="shared" ref="C21:E21" si="1">SUM(C16:C20)</f>
        <v>405</v>
      </c>
      <c r="D21" s="56"/>
      <c r="E21" s="51">
        <f t="shared" si="1"/>
        <v>343</v>
      </c>
      <c r="F21" s="51">
        <f t="shared" ref="F21" si="2">SUM(F16:F20)</f>
        <v>526</v>
      </c>
      <c r="G21" s="51">
        <f t="shared" ref="G21:M21" si="3">SUM(G16:G20)</f>
        <v>535</v>
      </c>
      <c r="H21" s="51">
        <f t="shared" si="3"/>
        <v>463</v>
      </c>
      <c r="I21" s="51">
        <f t="shared" si="3"/>
        <v>542</v>
      </c>
      <c r="J21" s="51">
        <f t="shared" si="3"/>
        <v>467</v>
      </c>
      <c r="K21" s="51">
        <f t="shared" si="3"/>
        <v>442</v>
      </c>
      <c r="L21" s="51">
        <f t="shared" si="3"/>
        <v>473.6</v>
      </c>
      <c r="M21" s="51">
        <f t="shared" si="3"/>
        <v>428</v>
      </c>
      <c r="N21" s="64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64"/>
      <c r="AA21" s="64"/>
      <c r="AB21" s="64"/>
      <c r="AC21" s="64"/>
      <c r="AD21" s="64"/>
      <c r="AE21" s="64"/>
      <c r="AF21" s="64"/>
      <c r="AG21" s="64"/>
      <c r="AH21" s="64"/>
      <c r="AI21" s="64"/>
    </row>
    <row r="22" spans="1:35">
      <c r="A22" s="42" t="s">
        <v>64</v>
      </c>
      <c r="B22" s="55"/>
      <c r="C22" s="38">
        <v>2</v>
      </c>
      <c r="D22" s="55"/>
      <c r="E22" s="39">
        <v>2</v>
      </c>
      <c r="F22" s="39"/>
      <c r="G22" s="39">
        <v>9</v>
      </c>
      <c r="H22" s="39">
        <v>221</v>
      </c>
      <c r="I22" s="39">
        <v>3</v>
      </c>
      <c r="J22" s="39">
        <v>4</v>
      </c>
      <c r="K22" s="39">
        <v>8</v>
      </c>
      <c r="L22" s="39">
        <v>6</v>
      </c>
      <c r="M22" s="39">
        <v>9</v>
      </c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35" s="35" customFormat="1">
      <c r="A23" s="43" t="s">
        <v>28</v>
      </c>
      <c r="B23" s="56"/>
      <c r="C23" s="50">
        <f>C21+C22</f>
        <v>407</v>
      </c>
      <c r="D23" s="56"/>
      <c r="E23" s="51">
        <f>E21+E22</f>
        <v>345</v>
      </c>
      <c r="F23" s="51">
        <f>F21+F22</f>
        <v>526</v>
      </c>
      <c r="G23" s="51">
        <f t="shared" ref="G23:M23" si="4">G21+G22</f>
        <v>544</v>
      </c>
      <c r="H23" s="51">
        <f t="shared" si="4"/>
        <v>684</v>
      </c>
      <c r="I23" s="51">
        <f t="shared" si="4"/>
        <v>545</v>
      </c>
      <c r="J23" s="51">
        <f t="shared" si="4"/>
        <v>471</v>
      </c>
      <c r="K23" s="51">
        <f t="shared" si="4"/>
        <v>450</v>
      </c>
      <c r="L23" s="51">
        <f t="shared" si="4"/>
        <v>479.6</v>
      </c>
      <c r="M23" s="51">
        <f t="shared" si="4"/>
        <v>437</v>
      </c>
      <c r="N23" s="64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6"/>
      <c r="Z23" s="64"/>
      <c r="AA23" s="64"/>
      <c r="AB23" s="64"/>
      <c r="AC23" s="64"/>
      <c r="AD23" s="64"/>
      <c r="AE23" s="64"/>
      <c r="AF23" s="64"/>
      <c r="AG23" s="64"/>
      <c r="AH23" s="64"/>
      <c r="AI23" s="64"/>
    </row>
    <row r="24" spans="1:35" s="35" customFormat="1">
      <c r="A24" s="42"/>
      <c r="B24" s="57"/>
      <c r="C24" s="36"/>
      <c r="D24" s="57"/>
      <c r="E24" s="37"/>
      <c r="F24" s="37"/>
      <c r="G24" s="37"/>
      <c r="H24" s="37"/>
      <c r="I24" s="37"/>
      <c r="J24" s="37"/>
      <c r="K24" s="37"/>
      <c r="L24" s="37"/>
      <c r="M24" s="37"/>
      <c r="N24" s="64"/>
      <c r="O24" s="66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4"/>
      <c r="AA24" s="64"/>
      <c r="AB24" s="64"/>
      <c r="AC24" s="64"/>
      <c r="AD24" s="64"/>
      <c r="AE24" s="64"/>
      <c r="AF24" s="64"/>
      <c r="AG24" s="64"/>
      <c r="AH24" s="64"/>
      <c r="AI24" s="64"/>
    </row>
    <row r="25" spans="1:35" s="35" customFormat="1">
      <c r="A25" s="43" t="s">
        <v>185</v>
      </c>
      <c r="B25" s="56"/>
      <c r="C25" s="52">
        <f>C14+C23</f>
        <v>1233</v>
      </c>
      <c r="D25" s="56"/>
      <c r="E25" s="53">
        <f>E14+E23</f>
        <v>1198</v>
      </c>
      <c r="F25" s="53">
        <f>F14+F23</f>
        <v>1455</v>
      </c>
      <c r="G25" s="53">
        <f t="shared" ref="G25:M25" si="5">G14+G23</f>
        <v>1214</v>
      </c>
      <c r="H25" s="53">
        <f t="shared" si="5"/>
        <v>1347</v>
      </c>
      <c r="I25" s="53">
        <f t="shared" si="5"/>
        <v>1215</v>
      </c>
      <c r="J25" s="53">
        <f t="shared" si="5"/>
        <v>1071</v>
      </c>
      <c r="K25" s="53">
        <f t="shared" si="5"/>
        <v>1012</v>
      </c>
      <c r="L25" s="53">
        <f t="shared" si="5"/>
        <v>1005.6</v>
      </c>
      <c r="M25" s="53">
        <f t="shared" si="5"/>
        <v>968</v>
      </c>
      <c r="N25" s="64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6"/>
      <c r="Z25" s="64"/>
      <c r="AA25" s="64"/>
      <c r="AB25" s="64"/>
      <c r="AC25" s="64"/>
      <c r="AD25" s="64"/>
      <c r="AE25" s="64"/>
      <c r="AF25" s="64"/>
      <c r="AG25" s="64"/>
      <c r="AH25" s="64"/>
      <c r="AI25" s="64"/>
    </row>
    <row r="26" spans="1:35" s="35" customFormat="1" ht="3.6" customHeight="1">
      <c r="A26" s="42"/>
      <c r="B26" s="57"/>
      <c r="C26" s="36"/>
      <c r="D26" s="57"/>
      <c r="E26" s="37"/>
      <c r="F26" s="37"/>
      <c r="G26" s="37"/>
      <c r="H26" s="37"/>
      <c r="I26" s="37"/>
      <c r="J26" s="37"/>
      <c r="K26" s="37"/>
      <c r="L26" s="37"/>
      <c r="M26" s="37"/>
      <c r="N26" s="64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4"/>
      <c r="AA26" s="64"/>
      <c r="AB26" s="64"/>
      <c r="AC26" s="64"/>
      <c r="AD26" s="64"/>
      <c r="AE26" s="64"/>
      <c r="AF26" s="64"/>
      <c r="AG26" s="64"/>
      <c r="AH26" s="64"/>
      <c r="AI26" s="64"/>
    </row>
    <row r="27" spans="1:35" s="35" customFormat="1">
      <c r="A27" s="42"/>
      <c r="B27" s="58"/>
      <c r="C27" s="37"/>
      <c r="D27" s="58"/>
      <c r="E27" s="37"/>
      <c r="F27" s="37"/>
      <c r="G27" s="37"/>
      <c r="H27" s="37"/>
      <c r="I27" s="37"/>
      <c r="J27" s="37"/>
      <c r="K27" s="37"/>
      <c r="L27" s="37"/>
      <c r="M27" s="37"/>
      <c r="N27" s="64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4"/>
      <c r="AA27" s="64"/>
      <c r="AB27" s="64"/>
      <c r="AC27" s="64"/>
      <c r="AD27" s="64"/>
      <c r="AE27" s="64"/>
      <c r="AF27" s="64"/>
      <c r="AG27" s="64"/>
      <c r="AH27" s="64"/>
      <c r="AI27" s="64"/>
    </row>
    <row r="28" spans="1:35" s="35" customFormat="1">
      <c r="A28" s="42"/>
      <c r="B28" s="58"/>
      <c r="C28" s="37"/>
      <c r="D28" s="58"/>
      <c r="E28" s="37"/>
      <c r="F28" s="37"/>
      <c r="G28" s="37"/>
      <c r="H28" s="37"/>
      <c r="I28" s="37"/>
      <c r="J28" s="37"/>
      <c r="K28" s="37"/>
      <c r="L28" s="37"/>
      <c r="M28" s="37"/>
      <c r="N28" s="64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4"/>
      <c r="AA28" s="64"/>
      <c r="AB28" s="64"/>
      <c r="AC28" s="64"/>
      <c r="AD28" s="64"/>
      <c r="AE28" s="64"/>
      <c r="AF28" s="64"/>
      <c r="AG28" s="64"/>
      <c r="AH28" s="64"/>
      <c r="AI28" s="64"/>
    </row>
    <row r="29" spans="1:35" ht="15.75">
      <c r="A29" s="60" t="s">
        <v>29</v>
      </c>
      <c r="B29" s="54"/>
      <c r="C29" s="41"/>
      <c r="D29" s="54"/>
      <c r="E29" s="41"/>
      <c r="F29" s="41"/>
      <c r="G29" s="41"/>
      <c r="H29" s="41"/>
      <c r="I29" s="41"/>
      <c r="J29" s="41"/>
      <c r="K29" s="41"/>
      <c r="L29" s="41"/>
      <c r="M29" s="41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35">
      <c r="A30" s="42" t="s">
        <v>30</v>
      </c>
      <c r="B30" s="55"/>
      <c r="C30" s="38">
        <v>3</v>
      </c>
      <c r="D30" s="55"/>
      <c r="E30" s="263">
        <v>3</v>
      </c>
      <c r="F30" s="263">
        <v>3</v>
      </c>
      <c r="G30" s="39">
        <v>3</v>
      </c>
      <c r="H30" s="39">
        <v>3</v>
      </c>
      <c r="I30" s="39">
        <v>3</v>
      </c>
      <c r="J30" s="39">
        <v>3</v>
      </c>
      <c r="K30" s="39">
        <v>3</v>
      </c>
      <c r="L30" s="39">
        <v>3</v>
      </c>
      <c r="M30" s="39">
        <v>3</v>
      </c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35">
      <c r="A31" s="42" t="s">
        <v>115</v>
      </c>
      <c r="B31" s="55"/>
      <c r="C31" s="38">
        <v>31</v>
      </c>
      <c r="D31" s="55"/>
      <c r="E31" s="263">
        <v>31</v>
      </c>
      <c r="F31" s="263">
        <v>31</v>
      </c>
      <c r="G31" s="39">
        <v>31</v>
      </c>
      <c r="H31" s="39">
        <v>31</v>
      </c>
      <c r="I31" s="39">
        <v>31</v>
      </c>
      <c r="J31" s="39">
        <v>31</v>
      </c>
      <c r="K31" s="39">
        <v>31</v>
      </c>
      <c r="L31" s="39">
        <v>31</v>
      </c>
      <c r="M31" s="39">
        <v>31</v>
      </c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35">
      <c r="A32" s="42" t="s">
        <v>116</v>
      </c>
      <c r="B32" s="55"/>
      <c r="C32" s="38">
        <v>-4</v>
      </c>
      <c r="D32" s="55"/>
      <c r="E32" s="263">
        <v>-5</v>
      </c>
      <c r="F32" s="263">
        <v>-7</v>
      </c>
      <c r="G32" s="39">
        <v>-8</v>
      </c>
      <c r="H32" s="39">
        <v>-11</v>
      </c>
      <c r="I32" s="39">
        <v>-12</v>
      </c>
      <c r="J32" s="39">
        <v>-13</v>
      </c>
      <c r="K32" s="39">
        <v>-16</v>
      </c>
      <c r="L32" s="39">
        <v>-14</v>
      </c>
      <c r="M32" s="39">
        <v>-10</v>
      </c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35">
      <c r="A33" s="42" t="s">
        <v>117</v>
      </c>
      <c r="B33" s="55"/>
      <c r="C33" s="38">
        <v>423</v>
      </c>
      <c r="D33" s="55"/>
      <c r="E33" s="263">
        <v>403</v>
      </c>
      <c r="F33" s="263">
        <v>473</v>
      </c>
      <c r="G33" s="39">
        <v>511</v>
      </c>
      <c r="H33" s="39">
        <v>628</v>
      </c>
      <c r="I33" s="39">
        <v>605</v>
      </c>
      <c r="J33" s="39">
        <v>585</v>
      </c>
      <c r="K33" s="39">
        <v>552</v>
      </c>
      <c r="L33" s="39">
        <v>551</v>
      </c>
      <c r="M33" s="39">
        <v>531</v>
      </c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35" s="35" customFormat="1">
      <c r="A34" s="43" t="s">
        <v>67</v>
      </c>
      <c r="B34" s="56"/>
      <c r="C34" s="50">
        <f t="shared" ref="C34:E34" si="6">SUM(C30:C33)</f>
        <v>453</v>
      </c>
      <c r="D34" s="56"/>
      <c r="E34" s="51">
        <f t="shared" si="6"/>
        <v>432</v>
      </c>
      <c r="F34" s="51">
        <f t="shared" ref="F34:K34" si="7">SUM(F30:F33)</f>
        <v>500</v>
      </c>
      <c r="G34" s="51">
        <f t="shared" si="7"/>
        <v>537</v>
      </c>
      <c r="H34" s="51">
        <f t="shared" si="7"/>
        <v>651</v>
      </c>
      <c r="I34" s="51">
        <f t="shared" si="7"/>
        <v>627</v>
      </c>
      <c r="J34" s="51">
        <f t="shared" si="7"/>
        <v>606</v>
      </c>
      <c r="K34" s="51">
        <f t="shared" si="7"/>
        <v>570</v>
      </c>
      <c r="L34" s="51">
        <f t="shared" ref="L34:M34" si="8">SUM(L30:L33)</f>
        <v>571</v>
      </c>
      <c r="M34" s="51">
        <f t="shared" si="8"/>
        <v>555</v>
      </c>
      <c r="N34" s="64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6"/>
      <c r="Z34" s="64"/>
      <c r="AA34" s="64"/>
      <c r="AB34" s="64"/>
      <c r="AC34" s="64"/>
      <c r="AD34" s="64"/>
      <c r="AE34" s="64"/>
      <c r="AF34" s="64"/>
      <c r="AG34" s="64"/>
      <c r="AH34" s="64"/>
      <c r="AI34" s="64"/>
    </row>
    <row r="35" spans="1:35">
      <c r="B35" s="57"/>
      <c r="C35" s="36"/>
      <c r="D35" s="57"/>
      <c r="E35" s="37"/>
      <c r="F35" s="37"/>
      <c r="G35" s="37"/>
      <c r="H35" s="37"/>
      <c r="I35" s="37"/>
      <c r="J35" s="37"/>
      <c r="K35" s="37"/>
      <c r="L35" s="37"/>
      <c r="M35" s="37"/>
    </row>
    <row r="36" spans="1:35">
      <c r="A36" s="42" t="s">
        <v>94</v>
      </c>
      <c r="B36" s="55"/>
      <c r="C36" s="38">
        <v>22</v>
      </c>
      <c r="D36" s="55"/>
      <c r="E36" s="39">
        <v>22</v>
      </c>
      <c r="F36" s="39">
        <v>26</v>
      </c>
      <c r="G36" s="39">
        <v>27</v>
      </c>
      <c r="H36" s="39">
        <v>25</v>
      </c>
      <c r="I36" s="39">
        <v>28</v>
      </c>
      <c r="J36" s="39">
        <v>25</v>
      </c>
      <c r="K36" s="39">
        <v>27</v>
      </c>
      <c r="L36" s="39">
        <v>28</v>
      </c>
      <c r="M36" s="39">
        <v>31</v>
      </c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35">
      <c r="A37" s="42" t="s">
        <v>95</v>
      </c>
      <c r="B37" s="55"/>
      <c r="C37" s="38">
        <v>2</v>
      </c>
      <c r="D37" s="55"/>
      <c r="E37" s="39">
        <v>2</v>
      </c>
      <c r="F37" s="39">
        <v>2</v>
      </c>
      <c r="G37" s="39">
        <v>2</v>
      </c>
      <c r="H37" s="39">
        <v>3</v>
      </c>
      <c r="I37" s="39">
        <v>5</v>
      </c>
      <c r="J37" s="39">
        <v>4</v>
      </c>
      <c r="K37" s="39">
        <v>4</v>
      </c>
      <c r="L37" s="39">
        <v>4</v>
      </c>
      <c r="M37" s="39">
        <v>3</v>
      </c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35">
      <c r="A38" s="42" t="s">
        <v>31</v>
      </c>
      <c r="B38" s="55"/>
      <c r="C38" s="38">
        <v>0</v>
      </c>
      <c r="D38" s="55"/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0.2</v>
      </c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35">
      <c r="A39" s="262" t="s">
        <v>118</v>
      </c>
      <c r="B39" s="55"/>
      <c r="C39" s="38">
        <v>160</v>
      </c>
      <c r="D39" s="55"/>
      <c r="E39" s="39">
        <v>160</v>
      </c>
      <c r="F39" s="39">
        <v>160</v>
      </c>
      <c r="G39" s="39">
        <v>186</v>
      </c>
      <c r="H39" s="39">
        <v>193</v>
      </c>
      <c r="I39" s="39">
        <v>103</v>
      </c>
      <c r="J39" s="39">
        <v>138</v>
      </c>
      <c r="K39" s="39">
        <v>124</v>
      </c>
      <c r="L39" s="39">
        <v>119</v>
      </c>
      <c r="M39" s="39">
        <v>174.8</v>
      </c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35">
      <c r="A40" s="262" t="s">
        <v>119</v>
      </c>
      <c r="B40" s="55"/>
      <c r="C40" s="38">
        <v>214</v>
      </c>
      <c r="D40" s="55"/>
      <c r="E40" s="39">
        <v>218</v>
      </c>
      <c r="F40" s="39">
        <v>174</v>
      </c>
      <c r="G40" s="39"/>
      <c r="H40" s="39"/>
      <c r="I40" s="39"/>
      <c r="J40" s="39"/>
      <c r="K40" s="39"/>
      <c r="L40" s="39"/>
      <c r="M40" s="39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35" s="35" customFormat="1">
      <c r="A41" s="43" t="s">
        <v>32</v>
      </c>
      <c r="B41" s="56"/>
      <c r="C41" s="50">
        <f>SUM(C36:C40)</f>
        <v>398</v>
      </c>
      <c r="D41" s="56"/>
      <c r="E41" s="51">
        <f>SUM(E36:E40)</f>
        <v>402</v>
      </c>
      <c r="F41" s="51">
        <f>SUM(F36:F40)</f>
        <v>362</v>
      </c>
      <c r="G41" s="51">
        <f t="shared" ref="G41:M41" si="9">SUM(G36:G40)</f>
        <v>215</v>
      </c>
      <c r="H41" s="51">
        <f t="shared" si="9"/>
        <v>221</v>
      </c>
      <c r="I41" s="51">
        <f t="shared" si="9"/>
        <v>136</v>
      </c>
      <c r="J41" s="51">
        <f t="shared" si="9"/>
        <v>167</v>
      </c>
      <c r="K41" s="51">
        <f t="shared" si="9"/>
        <v>155</v>
      </c>
      <c r="L41" s="51">
        <f t="shared" si="9"/>
        <v>151</v>
      </c>
      <c r="M41" s="51">
        <f t="shared" si="9"/>
        <v>209</v>
      </c>
      <c r="N41" s="64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  <c r="Z41" s="64"/>
      <c r="AA41" s="64"/>
      <c r="AB41" s="64"/>
      <c r="AC41" s="64"/>
      <c r="AD41" s="64"/>
      <c r="AE41" s="64"/>
      <c r="AF41" s="64"/>
      <c r="AG41" s="64"/>
      <c r="AH41" s="64"/>
      <c r="AI41" s="64"/>
    </row>
    <row r="42" spans="1:35">
      <c r="B42" s="55"/>
      <c r="C42" s="38"/>
      <c r="D42" s="55"/>
      <c r="E42" s="39"/>
      <c r="F42" s="39"/>
      <c r="G42" s="39"/>
      <c r="H42" s="39"/>
      <c r="I42" s="39"/>
      <c r="J42" s="39"/>
      <c r="K42" s="39"/>
      <c r="L42" s="39"/>
      <c r="M42" s="39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35">
      <c r="A43" s="42" t="s">
        <v>66</v>
      </c>
      <c r="B43" s="55"/>
      <c r="C43" s="38">
        <v>0</v>
      </c>
      <c r="D43" s="55"/>
      <c r="E43" s="39">
        <v>3</v>
      </c>
      <c r="F43" s="39">
        <v>8</v>
      </c>
      <c r="G43" s="39">
        <v>16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35">
      <c r="A44" s="262" t="s">
        <v>120</v>
      </c>
      <c r="B44" s="55"/>
      <c r="C44" s="38"/>
      <c r="D44" s="55"/>
      <c r="E44" s="39"/>
      <c r="F44" s="39">
        <v>77</v>
      </c>
      <c r="G44" s="39">
        <v>14</v>
      </c>
      <c r="H44" s="39">
        <v>14</v>
      </c>
      <c r="I44" s="39">
        <v>71</v>
      </c>
      <c r="J44" s="39">
        <v>0</v>
      </c>
      <c r="K44" s="39">
        <v>0</v>
      </c>
      <c r="L44" s="39">
        <v>53.2</v>
      </c>
      <c r="M44" s="39">
        <v>0</v>
      </c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35">
      <c r="A45" s="262" t="s">
        <v>121</v>
      </c>
      <c r="B45" s="55"/>
      <c r="C45" s="38">
        <v>1</v>
      </c>
      <c r="D45" s="55"/>
      <c r="E45" s="39">
        <v>18</v>
      </c>
      <c r="F45" s="39">
        <v>26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35">
      <c r="A46" s="262" t="s">
        <v>122</v>
      </c>
      <c r="B46" s="55"/>
      <c r="C46" s="38">
        <v>20</v>
      </c>
      <c r="D46" s="55"/>
      <c r="E46" s="39">
        <v>19</v>
      </c>
      <c r="F46" s="39">
        <v>15</v>
      </c>
      <c r="G46" s="39"/>
      <c r="H46" s="39"/>
      <c r="I46" s="39"/>
      <c r="J46" s="39"/>
      <c r="K46" s="39"/>
      <c r="L46" s="39"/>
      <c r="M46" s="39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35">
      <c r="A47" s="42" t="s">
        <v>33</v>
      </c>
      <c r="B47" s="55"/>
      <c r="C47" s="38">
        <v>255</v>
      </c>
      <c r="D47" s="55"/>
      <c r="E47" s="39">
        <v>217</v>
      </c>
      <c r="F47" s="39">
        <v>350</v>
      </c>
      <c r="G47" s="39">
        <v>339</v>
      </c>
      <c r="H47" s="39">
        <v>252</v>
      </c>
      <c r="I47" s="39">
        <v>294</v>
      </c>
      <c r="J47" s="39">
        <v>207</v>
      </c>
      <c r="K47" s="39">
        <v>200</v>
      </c>
      <c r="L47" s="39">
        <v>148</v>
      </c>
      <c r="M47" s="39">
        <v>122</v>
      </c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35">
      <c r="A48" s="42" t="s">
        <v>26</v>
      </c>
      <c r="B48" s="55"/>
      <c r="C48" s="38">
        <v>3</v>
      </c>
      <c r="D48" s="55"/>
      <c r="E48" s="39">
        <v>1</v>
      </c>
      <c r="F48" s="39">
        <v>0</v>
      </c>
      <c r="G48" s="39">
        <v>0</v>
      </c>
      <c r="H48" s="39">
        <v>1</v>
      </c>
      <c r="I48" s="39">
        <v>0</v>
      </c>
      <c r="J48" s="39">
        <v>6</v>
      </c>
      <c r="K48" s="39">
        <v>0</v>
      </c>
      <c r="L48" s="39">
        <v>3.5</v>
      </c>
      <c r="M48" s="39">
        <v>4</v>
      </c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35">
      <c r="A49" s="42" t="s">
        <v>34</v>
      </c>
      <c r="B49" s="55"/>
      <c r="C49" s="38">
        <v>22</v>
      </c>
      <c r="D49" s="55"/>
      <c r="E49" s="39">
        <v>37</v>
      </c>
      <c r="F49" s="39">
        <v>33</v>
      </c>
      <c r="G49" s="39">
        <v>19</v>
      </c>
      <c r="H49" s="39">
        <v>19</v>
      </c>
      <c r="I49" s="39">
        <v>24</v>
      </c>
      <c r="J49" s="39">
        <v>26</v>
      </c>
      <c r="K49" s="39">
        <v>33</v>
      </c>
      <c r="L49" s="39">
        <v>32.700000000000003</v>
      </c>
      <c r="M49" s="39">
        <v>32</v>
      </c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35">
      <c r="A50" s="42" t="s">
        <v>53</v>
      </c>
      <c r="B50" s="55"/>
      <c r="C50" s="38">
        <v>81</v>
      </c>
      <c r="D50" s="55"/>
      <c r="E50" s="39">
        <v>69</v>
      </c>
      <c r="F50" s="39">
        <v>84</v>
      </c>
      <c r="G50" s="39">
        <v>74</v>
      </c>
      <c r="H50" s="39">
        <v>66</v>
      </c>
      <c r="I50" s="39">
        <v>63</v>
      </c>
      <c r="J50" s="39">
        <v>59</v>
      </c>
      <c r="K50" s="39">
        <v>54</v>
      </c>
      <c r="L50" s="39">
        <v>46.3</v>
      </c>
      <c r="M50" s="39">
        <v>46</v>
      </c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35" s="35" customFormat="1">
      <c r="A51" s="43"/>
      <c r="B51" s="56"/>
      <c r="C51" s="50">
        <f>SUM(C43:C50)</f>
        <v>382</v>
      </c>
      <c r="D51" s="56"/>
      <c r="E51" s="51">
        <f>SUM(E43:E50)</f>
        <v>364</v>
      </c>
      <c r="F51" s="51">
        <f>SUM(F43:F50)</f>
        <v>593</v>
      </c>
      <c r="G51" s="51">
        <f t="shared" ref="G51:M51" si="10">SUM(G43:G50)</f>
        <v>462</v>
      </c>
      <c r="H51" s="51">
        <f t="shared" si="10"/>
        <v>352</v>
      </c>
      <c r="I51" s="51">
        <f t="shared" si="10"/>
        <v>452</v>
      </c>
      <c r="J51" s="51">
        <f t="shared" si="10"/>
        <v>298</v>
      </c>
      <c r="K51" s="51">
        <f t="shared" si="10"/>
        <v>287</v>
      </c>
      <c r="L51" s="51">
        <f t="shared" si="10"/>
        <v>283.7</v>
      </c>
      <c r="M51" s="51">
        <f t="shared" si="10"/>
        <v>204</v>
      </c>
      <c r="N51" s="6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6"/>
      <c r="Z51" s="64"/>
      <c r="AA51" s="64"/>
      <c r="AB51" s="64"/>
      <c r="AC51" s="64"/>
      <c r="AD51" s="64"/>
      <c r="AE51" s="64"/>
      <c r="AF51" s="64"/>
      <c r="AG51" s="64"/>
      <c r="AH51" s="64"/>
      <c r="AI51" s="64"/>
    </row>
    <row r="52" spans="1:35" ht="25.5">
      <c r="A52" s="259" t="s">
        <v>65</v>
      </c>
      <c r="B52" s="55"/>
      <c r="C52" s="38"/>
      <c r="D52" s="55"/>
      <c r="E52" s="39"/>
      <c r="F52" s="39"/>
      <c r="G52" s="39">
        <v>0</v>
      </c>
      <c r="H52" s="39">
        <v>123</v>
      </c>
      <c r="I52" s="39"/>
      <c r="J52" s="39"/>
      <c r="K52" s="39"/>
      <c r="L52" s="39"/>
      <c r="M52" s="39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35" s="35" customFormat="1">
      <c r="A53" s="43" t="s">
        <v>36</v>
      </c>
      <c r="B53" s="56"/>
      <c r="C53" s="50">
        <f>C51+C52</f>
        <v>382</v>
      </c>
      <c r="D53" s="56"/>
      <c r="E53" s="51">
        <f>E51+E52</f>
        <v>364</v>
      </c>
      <c r="F53" s="51">
        <f>F51+F52</f>
        <v>593</v>
      </c>
      <c r="G53" s="51">
        <f t="shared" ref="G53:M53" si="11">G51+G52</f>
        <v>462</v>
      </c>
      <c r="H53" s="51">
        <f t="shared" si="11"/>
        <v>475</v>
      </c>
      <c r="I53" s="51">
        <f t="shared" si="11"/>
        <v>452</v>
      </c>
      <c r="J53" s="51">
        <f t="shared" si="11"/>
        <v>298</v>
      </c>
      <c r="K53" s="51">
        <f t="shared" si="11"/>
        <v>287</v>
      </c>
      <c r="L53" s="51">
        <f t="shared" si="11"/>
        <v>283.7</v>
      </c>
      <c r="M53" s="51">
        <f t="shared" si="11"/>
        <v>204</v>
      </c>
      <c r="N53" s="64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6"/>
      <c r="Z53" s="64"/>
      <c r="AA53" s="64"/>
      <c r="AB53" s="64"/>
      <c r="AC53" s="64"/>
      <c r="AD53" s="64"/>
      <c r="AE53" s="64"/>
      <c r="AF53" s="64"/>
      <c r="AG53" s="64"/>
      <c r="AH53" s="64"/>
      <c r="AI53" s="64"/>
    </row>
    <row r="54" spans="1:35">
      <c r="B54" s="55"/>
      <c r="C54" s="38"/>
      <c r="D54" s="55"/>
      <c r="E54" s="39"/>
      <c r="F54" s="39"/>
      <c r="G54" s="39"/>
      <c r="H54" s="39"/>
      <c r="I54" s="39"/>
      <c r="J54" s="39"/>
      <c r="K54" s="39"/>
      <c r="L54" s="39"/>
      <c r="M54" s="39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35" s="35" customFormat="1">
      <c r="A55" s="43" t="s">
        <v>186</v>
      </c>
      <c r="B55" s="56"/>
      <c r="C55" s="52">
        <f>C34+C41+C53</f>
        <v>1233</v>
      </c>
      <c r="D55" s="56"/>
      <c r="E55" s="53">
        <f>E34+E41+E53</f>
        <v>1198</v>
      </c>
      <c r="F55" s="53">
        <f>F34+F41+F53</f>
        <v>1455</v>
      </c>
      <c r="G55" s="53">
        <f t="shared" ref="G55:M55" si="12">G34+G41+G53</f>
        <v>1214</v>
      </c>
      <c r="H55" s="53">
        <f t="shared" si="12"/>
        <v>1347</v>
      </c>
      <c r="I55" s="53">
        <f t="shared" si="12"/>
        <v>1215</v>
      </c>
      <c r="J55" s="53">
        <f t="shared" si="12"/>
        <v>1071</v>
      </c>
      <c r="K55" s="53">
        <f t="shared" si="12"/>
        <v>1012</v>
      </c>
      <c r="L55" s="53">
        <f t="shared" si="12"/>
        <v>1005.7</v>
      </c>
      <c r="M55" s="53">
        <f t="shared" si="12"/>
        <v>968</v>
      </c>
      <c r="N55" s="64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6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35" s="35" customFormat="1" ht="3.6" customHeight="1">
      <c r="A56" s="42"/>
      <c r="B56" s="57"/>
      <c r="C56" s="36"/>
      <c r="D56" s="57"/>
      <c r="E56" s="37"/>
      <c r="F56" s="37"/>
      <c r="G56" s="37"/>
      <c r="H56" s="37"/>
      <c r="I56" s="37"/>
      <c r="J56" s="37"/>
      <c r="K56" s="37"/>
      <c r="L56" s="37"/>
      <c r="M56" s="37"/>
      <c r="N56" s="64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4"/>
      <c r="AA56" s="64"/>
      <c r="AB56" s="64"/>
      <c r="AC56" s="64"/>
      <c r="AD56" s="64"/>
      <c r="AE56" s="64"/>
      <c r="AF56" s="64"/>
      <c r="AG56" s="64"/>
      <c r="AH56" s="64"/>
      <c r="AI56" s="64"/>
    </row>
    <row r="57" spans="1:35" s="44" customFormat="1">
      <c r="A57" s="42"/>
      <c r="B57" s="45"/>
      <c r="D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:35" s="44" customFormat="1">
      <c r="A58" s="42"/>
      <c r="B58" s="45"/>
      <c r="D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35" s="44" customFormat="1">
      <c r="A59" s="42"/>
      <c r="B59" s="45"/>
      <c r="D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35" s="44" customFormat="1">
      <c r="A60" s="42"/>
      <c r="B60" s="45"/>
      <c r="D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:35" s="44" customFormat="1">
      <c r="A61" s="42"/>
      <c r="B61" s="45"/>
      <c r="D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:35" s="44" customFormat="1">
      <c r="A62" s="42"/>
      <c r="B62" s="45"/>
      <c r="D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:35" s="44" customFormat="1">
      <c r="A63" s="42"/>
      <c r="B63" s="45"/>
      <c r="D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:35" s="44" customFormat="1">
      <c r="A64" s="42"/>
      <c r="B64" s="45"/>
      <c r="D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:25" s="44" customFormat="1">
      <c r="A65" s="42"/>
      <c r="B65" s="45"/>
      <c r="D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:25" s="44" customFormat="1">
      <c r="A66" s="42"/>
      <c r="B66" s="45"/>
      <c r="D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:25" s="44" customFormat="1">
      <c r="A67" s="42"/>
      <c r="B67" s="45"/>
      <c r="D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:25" s="44" customFormat="1">
      <c r="A68" s="42"/>
      <c r="B68" s="45"/>
      <c r="D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:25" s="44" customFormat="1">
      <c r="A69" s="42"/>
      <c r="B69" s="45"/>
      <c r="D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:25" s="44" customFormat="1">
      <c r="A70" s="42"/>
      <c r="B70" s="45"/>
      <c r="D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:25" s="44" customFormat="1">
      <c r="A71" s="42"/>
      <c r="B71" s="45"/>
      <c r="D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:25" s="44" customFormat="1">
      <c r="A72" s="42"/>
      <c r="B72" s="45"/>
      <c r="D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:25" s="44" customFormat="1">
      <c r="A73" s="42"/>
      <c r="B73" s="45"/>
      <c r="D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25" s="44" customFormat="1">
      <c r="A74" s="42"/>
      <c r="B74" s="45"/>
      <c r="D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s="44" customFormat="1">
      <c r="A75" s="42"/>
      <c r="B75" s="45"/>
      <c r="D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:25" s="44" customFormat="1">
      <c r="A76" s="42"/>
      <c r="B76" s="45"/>
      <c r="D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:25" s="44" customFormat="1">
      <c r="A77" s="42"/>
      <c r="B77" s="45"/>
      <c r="D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:25" s="44" customFormat="1">
      <c r="A78" s="42"/>
      <c r="B78" s="45"/>
      <c r="D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:25" s="44" customFormat="1">
      <c r="A79" s="42"/>
      <c r="B79" s="45"/>
      <c r="D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:25" s="44" customFormat="1">
      <c r="A80" s="42"/>
      <c r="B80" s="45"/>
      <c r="D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:25" s="44" customFormat="1">
      <c r="A81" s="42"/>
      <c r="B81" s="45"/>
      <c r="D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:25" s="44" customFormat="1">
      <c r="A82" s="42"/>
      <c r="B82" s="45"/>
      <c r="D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:25" s="44" customFormat="1">
      <c r="A83" s="42"/>
      <c r="B83" s="45"/>
      <c r="D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  <row r="84" spans="1:25" s="44" customFormat="1">
      <c r="A84" s="42"/>
      <c r="B84" s="45"/>
      <c r="D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</row>
    <row r="85" spans="1:25" s="44" customFormat="1">
      <c r="A85" s="42"/>
      <c r="B85" s="45"/>
      <c r="D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</row>
    <row r="86" spans="1:25" s="44" customFormat="1">
      <c r="A86" s="42"/>
      <c r="B86" s="45"/>
      <c r="D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</row>
    <row r="87" spans="1:25" s="44" customFormat="1">
      <c r="A87" s="42"/>
      <c r="B87" s="45"/>
      <c r="D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</row>
    <row r="88" spans="1:25" s="44" customFormat="1">
      <c r="A88" s="42"/>
      <c r="B88" s="45"/>
      <c r="D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</row>
    <row r="89" spans="1:25" s="44" customFormat="1">
      <c r="A89" s="42"/>
      <c r="B89" s="45"/>
      <c r="D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</row>
    <row r="90" spans="1:25" s="44" customFormat="1">
      <c r="A90" s="42"/>
      <c r="B90" s="45"/>
      <c r="D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</row>
    <row r="91" spans="1:25" s="44" customFormat="1">
      <c r="A91" s="42"/>
      <c r="B91" s="45"/>
      <c r="D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</row>
    <row r="92" spans="1:25" s="44" customFormat="1">
      <c r="A92" s="42"/>
      <c r="B92" s="45"/>
      <c r="D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1:25" s="44" customFormat="1">
      <c r="A93" s="42"/>
      <c r="B93" s="45"/>
      <c r="D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</row>
    <row r="94" spans="1:25" s="44" customFormat="1">
      <c r="A94" s="42"/>
      <c r="B94" s="45"/>
      <c r="D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</row>
    <row r="95" spans="1:25" s="44" customFormat="1">
      <c r="A95" s="42"/>
      <c r="B95" s="45"/>
      <c r="D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</row>
    <row r="96" spans="1:25" s="44" customFormat="1">
      <c r="A96" s="42"/>
      <c r="B96" s="45"/>
      <c r="D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</row>
    <row r="97" spans="1:25" s="44" customFormat="1">
      <c r="A97" s="42"/>
      <c r="B97" s="45"/>
      <c r="D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</row>
    <row r="98" spans="1:25" s="44" customFormat="1">
      <c r="A98" s="42"/>
      <c r="B98" s="45"/>
      <c r="D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</row>
    <row r="99" spans="1:25" s="44" customFormat="1">
      <c r="A99" s="42"/>
      <c r="B99" s="45"/>
      <c r="D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</row>
    <row r="100" spans="1:25" s="44" customFormat="1">
      <c r="A100" s="42"/>
      <c r="B100" s="45"/>
      <c r="D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</row>
    <row r="101" spans="1:25" s="44" customFormat="1">
      <c r="A101" s="42"/>
      <c r="B101" s="45"/>
      <c r="D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</row>
    <row r="102" spans="1:25" s="44" customFormat="1">
      <c r="A102" s="42"/>
      <c r="B102" s="45"/>
      <c r="D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spans="1:25" s="44" customFormat="1">
      <c r="A103" s="42"/>
      <c r="B103" s="45"/>
      <c r="D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</row>
    <row r="104" spans="1:25" s="44" customFormat="1">
      <c r="A104" s="42"/>
      <c r="B104" s="45"/>
      <c r="D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</row>
    <row r="105" spans="1:25" s="44" customFormat="1">
      <c r="A105" s="42"/>
      <c r="B105" s="45"/>
      <c r="D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</row>
    <row r="106" spans="1:25" s="44" customFormat="1">
      <c r="A106" s="42"/>
      <c r="B106" s="45"/>
      <c r="D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</row>
    <row r="107" spans="1:25" s="44" customFormat="1">
      <c r="A107" s="42"/>
      <c r="B107" s="45"/>
      <c r="D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</row>
    <row r="108" spans="1:25" s="44" customFormat="1">
      <c r="A108" s="42"/>
      <c r="B108" s="45"/>
      <c r="D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s="44" customFormat="1">
      <c r="A109" s="42"/>
      <c r="B109" s="45"/>
      <c r="D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s="44" customFormat="1">
      <c r="A110" s="42"/>
      <c r="B110" s="45"/>
      <c r="D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1" spans="1:25" s="44" customFormat="1">
      <c r="A111" s="42"/>
      <c r="B111" s="45"/>
      <c r="D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</row>
    <row r="112" spans="1:25" s="44" customFormat="1">
      <c r="A112" s="42"/>
      <c r="B112" s="45"/>
      <c r="D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</row>
    <row r="113" spans="1:25" s="44" customFormat="1">
      <c r="A113" s="42"/>
      <c r="B113" s="45"/>
      <c r="D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</row>
    <row r="114" spans="1:25" s="44" customFormat="1">
      <c r="A114" s="42"/>
      <c r="B114" s="45"/>
      <c r="D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</row>
    <row r="115" spans="1:25" s="44" customFormat="1">
      <c r="A115" s="42"/>
      <c r="B115" s="45"/>
      <c r="D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</row>
    <row r="116" spans="1:25" s="44" customFormat="1">
      <c r="A116" s="42"/>
      <c r="B116" s="45"/>
      <c r="D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</row>
    <row r="117" spans="1:25" s="44" customFormat="1">
      <c r="A117" s="42"/>
      <c r="B117" s="45"/>
      <c r="D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</row>
    <row r="118" spans="1:25" s="44" customFormat="1">
      <c r="A118" s="42"/>
      <c r="B118" s="45"/>
      <c r="D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s="44" customFormat="1">
      <c r="A119" s="42"/>
      <c r="B119" s="45"/>
      <c r="D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</row>
    <row r="120" spans="1:25" s="44" customFormat="1">
      <c r="A120" s="42"/>
      <c r="B120" s="45"/>
      <c r="D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</row>
    <row r="121" spans="1:25" s="44" customFormat="1">
      <c r="A121" s="42"/>
      <c r="B121" s="45"/>
      <c r="D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</row>
    <row r="122" spans="1:25" s="44" customFormat="1">
      <c r="A122" s="42"/>
      <c r="B122" s="45"/>
      <c r="D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</row>
    <row r="123" spans="1:25" s="44" customFormat="1">
      <c r="A123" s="42"/>
      <c r="B123" s="45"/>
      <c r="D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</row>
    <row r="124" spans="1:25" s="44" customFormat="1">
      <c r="A124" s="42"/>
      <c r="B124" s="45"/>
      <c r="D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</row>
    <row r="125" spans="1:25" s="44" customFormat="1">
      <c r="A125" s="42"/>
      <c r="B125" s="45"/>
      <c r="D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</row>
    <row r="126" spans="1:25" s="44" customFormat="1">
      <c r="A126" s="42"/>
      <c r="B126" s="45"/>
      <c r="D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</row>
    <row r="127" spans="1:25" s="44" customFormat="1">
      <c r="A127" s="42"/>
      <c r="B127" s="45"/>
      <c r="D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</row>
    <row r="128" spans="1:25" s="44" customFormat="1">
      <c r="A128" s="42"/>
      <c r="B128" s="45"/>
      <c r="D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</row>
    <row r="129" spans="1:25" s="44" customFormat="1">
      <c r="A129" s="42"/>
      <c r="B129" s="45"/>
      <c r="D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</row>
    <row r="130" spans="1:25" s="44" customFormat="1">
      <c r="A130" s="42"/>
      <c r="B130" s="45"/>
      <c r="D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</row>
    <row r="131" spans="1:25" s="44" customFormat="1">
      <c r="A131" s="42"/>
      <c r="B131" s="45"/>
      <c r="D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</row>
    <row r="132" spans="1:25" s="44" customFormat="1">
      <c r="A132" s="42"/>
      <c r="B132" s="45"/>
      <c r="D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</row>
    <row r="133" spans="1:25" s="44" customFormat="1">
      <c r="A133" s="42"/>
      <c r="B133" s="45"/>
      <c r="D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</row>
    <row r="134" spans="1:25" s="44" customFormat="1">
      <c r="A134" s="42"/>
      <c r="B134" s="45"/>
      <c r="D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</row>
    <row r="135" spans="1:25" s="44" customFormat="1">
      <c r="A135" s="42"/>
      <c r="B135" s="45"/>
      <c r="D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</row>
    <row r="136" spans="1:25" s="44" customFormat="1">
      <c r="A136" s="42"/>
      <c r="B136" s="45"/>
      <c r="D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</row>
    <row r="137" spans="1:25" s="44" customFormat="1">
      <c r="A137" s="42"/>
      <c r="B137" s="45"/>
      <c r="D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</row>
    <row r="138" spans="1:25" s="44" customFormat="1">
      <c r="A138" s="42"/>
      <c r="B138" s="45"/>
      <c r="D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</row>
    <row r="139" spans="1:25" s="44" customFormat="1">
      <c r="A139" s="42"/>
      <c r="B139" s="45"/>
      <c r="D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</row>
    <row r="140" spans="1:25" s="44" customFormat="1">
      <c r="A140" s="42"/>
      <c r="B140" s="45"/>
      <c r="D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</row>
    <row r="141" spans="1:25" s="44" customFormat="1">
      <c r="A141" s="42"/>
      <c r="B141" s="45"/>
      <c r="D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</row>
    <row r="142" spans="1:25" s="44" customFormat="1">
      <c r="A142" s="42"/>
      <c r="B142" s="45"/>
      <c r="D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</row>
    <row r="143" spans="1:25" s="44" customFormat="1">
      <c r="A143" s="42"/>
      <c r="B143" s="45"/>
      <c r="D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1:25" s="44" customFormat="1">
      <c r="A144" s="42"/>
      <c r="B144" s="45"/>
      <c r="D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1:25" s="44" customFormat="1">
      <c r="A145" s="42"/>
      <c r="B145" s="45"/>
      <c r="D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6" spans="1:25" s="44" customFormat="1">
      <c r="A146" s="42"/>
      <c r="B146" s="45"/>
      <c r="D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</row>
    <row r="147" spans="1:25" s="44" customFormat="1">
      <c r="A147" s="42"/>
      <c r="B147" s="45"/>
      <c r="D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</row>
    <row r="148" spans="1:25" s="44" customFormat="1">
      <c r="A148" s="42"/>
      <c r="B148" s="45"/>
      <c r="D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</row>
    <row r="149" spans="1:25" s="44" customFormat="1">
      <c r="A149" s="42"/>
      <c r="B149" s="45"/>
      <c r="D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</row>
    <row r="150" spans="1:25" s="44" customFormat="1">
      <c r="A150" s="42"/>
      <c r="B150" s="45"/>
      <c r="D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</row>
    <row r="151" spans="1:25" s="44" customFormat="1">
      <c r="A151" s="42"/>
      <c r="B151" s="45"/>
      <c r="D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</row>
    <row r="152" spans="1:25" s="44" customFormat="1">
      <c r="A152" s="42"/>
      <c r="B152" s="45"/>
      <c r="D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</row>
    <row r="153" spans="1:25" s="44" customFormat="1">
      <c r="A153" s="42"/>
      <c r="B153" s="45"/>
      <c r="D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</row>
    <row r="154" spans="1:25" s="44" customFormat="1">
      <c r="A154" s="42"/>
      <c r="B154" s="45"/>
      <c r="D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</row>
    <row r="155" spans="1:25" s="44" customFormat="1">
      <c r="A155" s="42"/>
      <c r="B155" s="45"/>
      <c r="D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</row>
    <row r="156" spans="1:25" s="44" customFormat="1">
      <c r="A156" s="42"/>
      <c r="B156" s="45"/>
      <c r="D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</row>
    <row r="157" spans="1:25" s="44" customFormat="1">
      <c r="A157" s="42"/>
      <c r="B157" s="45"/>
      <c r="D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</row>
    <row r="158" spans="1:25" s="44" customFormat="1">
      <c r="A158" s="42"/>
      <c r="B158" s="45"/>
      <c r="D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</row>
    <row r="159" spans="1:25" s="44" customFormat="1">
      <c r="A159" s="42"/>
      <c r="B159" s="45"/>
      <c r="D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</row>
    <row r="160" spans="1:25" s="44" customFormat="1">
      <c r="A160" s="42"/>
      <c r="B160" s="45"/>
      <c r="D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</row>
    <row r="161" spans="1:25" s="44" customFormat="1">
      <c r="A161" s="42"/>
      <c r="B161" s="45"/>
      <c r="D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</row>
    <row r="162" spans="1:25" s="44" customFormat="1">
      <c r="A162" s="42"/>
      <c r="B162" s="45"/>
      <c r="D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</row>
    <row r="163" spans="1:25" s="44" customFormat="1">
      <c r="A163" s="42"/>
      <c r="B163" s="45"/>
      <c r="D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</row>
    <row r="164" spans="1:25" s="44" customFormat="1">
      <c r="A164" s="42"/>
      <c r="B164" s="45"/>
      <c r="D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</row>
    <row r="165" spans="1:25" s="44" customFormat="1">
      <c r="A165" s="42"/>
      <c r="B165" s="45"/>
      <c r="D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</row>
    <row r="166" spans="1:25" s="44" customFormat="1">
      <c r="A166" s="42"/>
      <c r="B166" s="45"/>
      <c r="D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</row>
    <row r="167" spans="1:25" s="44" customFormat="1">
      <c r="A167" s="42"/>
      <c r="B167" s="45"/>
      <c r="D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</row>
    <row r="168" spans="1:25" s="44" customFormat="1">
      <c r="A168" s="42"/>
      <c r="B168" s="45"/>
      <c r="D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</row>
    <row r="169" spans="1:25" s="44" customFormat="1">
      <c r="A169" s="42"/>
      <c r="B169" s="45"/>
      <c r="D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</row>
    <row r="170" spans="1:25" s="44" customFormat="1">
      <c r="A170" s="42"/>
      <c r="B170" s="45"/>
      <c r="D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</row>
    <row r="171" spans="1:25" s="44" customFormat="1">
      <c r="A171" s="42"/>
      <c r="B171" s="45"/>
      <c r="D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</row>
    <row r="172" spans="1:25" s="44" customFormat="1">
      <c r="A172" s="42"/>
      <c r="B172" s="45"/>
      <c r="D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</row>
    <row r="173" spans="1:25" s="44" customFormat="1">
      <c r="A173" s="42"/>
      <c r="B173" s="45"/>
      <c r="D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</row>
    <row r="174" spans="1:25" s="44" customFormat="1">
      <c r="A174" s="42"/>
      <c r="B174" s="45"/>
      <c r="D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</row>
    <row r="175" spans="1:25" s="44" customFormat="1">
      <c r="A175" s="42"/>
      <c r="B175" s="45"/>
      <c r="D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</row>
    <row r="176" spans="1:25" s="44" customFormat="1">
      <c r="A176" s="42"/>
      <c r="B176" s="45"/>
      <c r="D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</row>
    <row r="177" spans="1:25" s="44" customFormat="1">
      <c r="A177" s="42"/>
      <c r="B177" s="45"/>
      <c r="D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</row>
    <row r="178" spans="1:25" s="44" customFormat="1">
      <c r="A178" s="42"/>
      <c r="B178" s="45"/>
      <c r="D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</row>
    <row r="179" spans="1:25" s="44" customFormat="1">
      <c r="A179" s="42"/>
      <c r="B179" s="45"/>
      <c r="D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</row>
    <row r="180" spans="1:25" s="44" customFormat="1">
      <c r="A180" s="42"/>
      <c r="B180" s="45"/>
      <c r="D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</row>
    <row r="181" spans="1:25" s="44" customFormat="1">
      <c r="A181" s="42"/>
      <c r="B181" s="45"/>
      <c r="D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</row>
    <row r="182" spans="1:25" s="44" customFormat="1">
      <c r="A182" s="42"/>
      <c r="B182" s="45"/>
      <c r="D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</row>
    <row r="183" spans="1:25" s="44" customFormat="1">
      <c r="A183" s="42"/>
      <c r="B183" s="45"/>
      <c r="D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</row>
    <row r="184" spans="1:25" s="44" customFormat="1">
      <c r="A184" s="42"/>
      <c r="B184" s="45"/>
      <c r="D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</row>
    <row r="185" spans="1:25" s="44" customFormat="1">
      <c r="A185" s="42"/>
      <c r="B185" s="45"/>
      <c r="D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</row>
    <row r="186" spans="1:25" s="44" customFormat="1">
      <c r="A186" s="42"/>
      <c r="B186" s="45"/>
      <c r="D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</row>
    <row r="187" spans="1:25" s="44" customFormat="1">
      <c r="A187" s="42"/>
      <c r="B187" s="45"/>
      <c r="D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</row>
    <row r="188" spans="1:25" s="44" customFormat="1">
      <c r="A188" s="42"/>
      <c r="B188" s="45"/>
      <c r="D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</row>
    <row r="189" spans="1:25" s="44" customFormat="1">
      <c r="A189" s="42"/>
      <c r="B189" s="45"/>
      <c r="D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</row>
    <row r="190" spans="1:25" s="44" customFormat="1">
      <c r="A190" s="42"/>
      <c r="B190" s="45"/>
      <c r="D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</row>
    <row r="191" spans="1:25" s="44" customFormat="1">
      <c r="A191" s="42"/>
      <c r="B191" s="45"/>
      <c r="D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</row>
    <row r="192" spans="1:25" s="44" customFormat="1">
      <c r="A192" s="42"/>
      <c r="B192" s="45"/>
      <c r="D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</row>
    <row r="193" spans="1:25" s="44" customFormat="1">
      <c r="A193" s="42"/>
      <c r="B193" s="45"/>
      <c r="D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</row>
    <row r="194" spans="1:25" s="44" customFormat="1">
      <c r="A194" s="42"/>
      <c r="B194" s="45"/>
      <c r="D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</row>
    <row r="195" spans="1:25" s="44" customFormat="1">
      <c r="A195" s="42"/>
      <c r="B195" s="45"/>
      <c r="D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</row>
    <row r="196" spans="1:25" s="44" customFormat="1">
      <c r="A196" s="42"/>
      <c r="B196" s="45"/>
      <c r="D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</row>
    <row r="197" spans="1:25" s="44" customFormat="1">
      <c r="A197" s="42"/>
      <c r="B197" s="45"/>
      <c r="D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</row>
    <row r="198" spans="1:25" s="44" customFormat="1">
      <c r="A198" s="42"/>
      <c r="B198" s="45"/>
      <c r="D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</row>
    <row r="199" spans="1:25" s="44" customFormat="1">
      <c r="A199" s="42"/>
      <c r="B199" s="45"/>
      <c r="D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</row>
    <row r="200" spans="1:25" s="44" customFormat="1">
      <c r="A200" s="42"/>
      <c r="B200" s="45"/>
      <c r="D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</row>
    <row r="201" spans="1:25" s="44" customFormat="1">
      <c r="A201" s="42"/>
      <c r="B201" s="45"/>
      <c r="D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</row>
    <row r="202" spans="1:25" s="44" customFormat="1">
      <c r="A202" s="42"/>
      <c r="B202" s="45"/>
      <c r="D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</row>
    <row r="203" spans="1:25" s="44" customFormat="1">
      <c r="A203" s="42"/>
      <c r="B203" s="45"/>
      <c r="D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</row>
    <row r="204" spans="1:25" s="44" customFormat="1">
      <c r="A204" s="42"/>
      <c r="B204" s="45"/>
      <c r="D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</row>
  </sheetData>
  <pageMargins left="0.55118110236220474" right="0.55118110236220474" top="0.59055118110236227" bottom="0.59055118110236227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59"/>
  <sheetViews>
    <sheetView showGridLines="0" zoomScaleNormal="100" workbookViewId="0">
      <selection activeCell="Q12" sqref="Q12"/>
    </sheetView>
  </sheetViews>
  <sheetFormatPr defaultColWidth="9.140625" defaultRowHeight="12"/>
  <cols>
    <col min="1" max="1" width="54.140625" style="3" customWidth="1"/>
    <col min="2" max="2" width="0.5703125" style="8" customWidth="1"/>
    <col min="3" max="3" width="11.5703125" style="23" customWidth="1"/>
    <col min="4" max="4" width="0.5703125" style="8" customWidth="1"/>
    <col min="5" max="5" width="11.5703125" style="23" customWidth="1"/>
    <col min="6" max="6" width="11.5703125" style="28" customWidth="1"/>
    <col min="7" max="8" width="11.5703125" style="23" customWidth="1"/>
    <col min="9" max="13" width="11.5703125" style="3" customWidth="1"/>
    <col min="14" max="22" width="9.140625" style="10"/>
    <col min="23" max="23" width="35" style="10" customWidth="1"/>
    <col min="24" max="34" width="9.140625" style="10"/>
    <col min="35" max="16384" width="9.140625" style="3"/>
  </cols>
  <sheetData>
    <row r="1" spans="1:35" ht="27.75">
      <c r="A1" s="40" t="s">
        <v>103</v>
      </c>
      <c r="B1" s="70"/>
      <c r="C1" s="21"/>
      <c r="D1" s="70"/>
      <c r="E1" s="21"/>
      <c r="F1" s="26"/>
      <c r="G1" s="21"/>
      <c r="H1" s="21"/>
      <c r="I1" s="4"/>
      <c r="J1" s="4"/>
      <c r="AI1" s="10"/>
    </row>
    <row r="2" spans="1:35">
      <c r="A2" s="4"/>
      <c r="B2" s="29"/>
      <c r="C2" s="21"/>
      <c r="D2" s="29"/>
      <c r="E2" s="21"/>
      <c r="F2" s="26"/>
      <c r="G2" s="21"/>
      <c r="H2" s="21"/>
      <c r="I2" s="4"/>
      <c r="J2" s="4"/>
      <c r="AI2" s="10"/>
    </row>
    <row r="3" spans="1:35" ht="14.25">
      <c r="A3" s="177" t="s">
        <v>96</v>
      </c>
      <c r="B3" s="71"/>
      <c r="C3" s="159">
        <v>2021</v>
      </c>
      <c r="D3" s="71"/>
      <c r="E3" s="159">
        <v>2020</v>
      </c>
      <c r="F3" s="159" t="s">
        <v>97</v>
      </c>
      <c r="G3" s="159" t="s">
        <v>98</v>
      </c>
      <c r="H3" s="159" t="s">
        <v>99</v>
      </c>
      <c r="I3" s="159">
        <v>2016</v>
      </c>
      <c r="J3" s="159">
        <v>2015</v>
      </c>
      <c r="K3" s="159">
        <v>2014</v>
      </c>
      <c r="L3" s="159">
        <v>2013</v>
      </c>
      <c r="M3" s="159" t="s">
        <v>91</v>
      </c>
      <c r="N3" s="14"/>
      <c r="O3" s="15"/>
      <c r="P3" s="15"/>
      <c r="Q3" s="15"/>
      <c r="R3" s="15"/>
      <c r="S3" s="15"/>
      <c r="T3" s="15"/>
      <c r="U3" s="15"/>
      <c r="V3" s="15"/>
      <c r="W3" s="15"/>
      <c r="Y3" s="14"/>
      <c r="Z3" s="15"/>
      <c r="AA3" s="15"/>
      <c r="AB3" s="15"/>
      <c r="AC3" s="15"/>
      <c r="AD3" s="15"/>
      <c r="AE3" s="15"/>
      <c r="AF3" s="15"/>
      <c r="AG3" s="15"/>
      <c r="AH3" s="15"/>
      <c r="AI3" s="10"/>
    </row>
    <row r="4" spans="1:35" ht="15.75">
      <c r="A4" s="42"/>
      <c r="B4" s="101"/>
      <c r="C4" s="68"/>
      <c r="D4" s="101"/>
      <c r="E4" s="239"/>
      <c r="F4" s="239"/>
      <c r="G4" s="72"/>
      <c r="H4" s="117"/>
      <c r="I4" s="117"/>
      <c r="J4" s="117"/>
      <c r="K4" s="117"/>
      <c r="L4" s="117"/>
      <c r="M4" s="117"/>
      <c r="N4" s="14"/>
      <c r="O4" s="15"/>
      <c r="P4" s="15"/>
      <c r="Q4" s="15"/>
      <c r="R4" s="15"/>
      <c r="S4" s="15"/>
      <c r="T4" s="15"/>
      <c r="U4" s="15"/>
      <c r="V4" s="15"/>
      <c r="W4" s="15"/>
      <c r="Y4" s="14"/>
      <c r="Z4" s="15"/>
      <c r="AA4" s="15"/>
      <c r="AB4" s="15"/>
      <c r="AC4" s="15"/>
      <c r="AD4" s="15"/>
      <c r="AE4" s="15"/>
      <c r="AF4" s="15"/>
      <c r="AG4" s="15"/>
      <c r="AH4" s="15"/>
      <c r="AI4" s="10"/>
    </row>
    <row r="5" spans="1:35" ht="15.75">
      <c r="A5" s="264" t="s">
        <v>123</v>
      </c>
      <c r="B5" s="101"/>
      <c r="C5" s="68"/>
      <c r="D5" s="101"/>
      <c r="E5" s="239"/>
      <c r="F5" s="239"/>
      <c r="G5" s="32"/>
      <c r="H5" s="32"/>
      <c r="I5" s="7"/>
      <c r="J5" s="7"/>
      <c r="K5" s="7"/>
      <c r="L5" s="7"/>
      <c r="M5" s="7"/>
      <c r="N5" s="14"/>
      <c r="O5" s="15"/>
      <c r="P5" s="15"/>
      <c r="Q5" s="15"/>
      <c r="R5" s="15"/>
      <c r="S5" s="15"/>
      <c r="T5" s="15"/>
      <c r="U5" s="15"/>
      <c r="V5" s="15"/>
      <c r="W5" s="15"/>
      <c r="Y5" s="14"/>
      <c r="Z5" s="15"/>
      <c r="AA5" s="15"/>
      <c r="AB5" s="15"/>
      <c r="AC5" s="15"/>
      <c r="AD5" s="15"/>
      <c r="AE5" s="15"/>
      <c r="AF5" s="15"/>
      <c r="AG5" s="15"/>
      <c r="AH5" s="15"/>
      <c r="AI5" s="10"/>
    </row>
    <row r="6" spans="1:35" ht="15.75">
      <c r="A6" s="69"/>
      <c r="B6" s="101"/>
      <c r="C6" s="68"/>
      <c r="D6" s="101"/>
      <c r="E6" s="239"/>
      <c r="F6" s="239"/>
      <c r="G6" s="32"/>
      <c r="H6" s="32"/>
      <c r="I6" s="7"/>
      <c r="J6" s="7"/>
      <c r="K6" s="7"/>
      <c r="L6" s="7"/>
      <c r="M6" s="7"/>
      <c r="N6" s="14"/>
      <c r="O6" s="15"/>
      <c r="P6" s="15"/>
      <c r="Q6" s="15"/>
      <c r="R6" s="15"/>
      <c r="S6" s="15"/>
      <c r="T6" s="15"/>
      <c r="U6" s="15"/>
      <c r="V6" s="15"/>
      <c r="W6" s="15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0"/>
    </row>
    <row r="7" spans="1:35" s="5" customFormat="1" ht="12.75">
      <c r="A7" s="74" t="s">
        <v>1</v>
      </c>
      <c r="B7" s="102"/>
      <c r="C7" s="202">
        <v>1898</v>
      </c>
      <c r="D7" s="191"/>
      <c r="E7" s="203">
        <v>1946</v>
      </c>
      <c r="F7" s="203">
        <v>2395</v>
      </c>
      <c r="G7" s="203">
        <v>2346</v>
      </c>
      <c r="H7" s="203">
        <v>2142</v>
      </c>
      <c r="I7" s="203">
        <v>2813</v>
      </c>
      <c r="J7" s="203">
        <v>2670</v>
      </c>
      <c r="K7" s="203">
        <v>2572</v>
      </c>
      <c r="L7" s="203">
        <v>2498</v>
      </c>
      <c r="M7" s="203">
        <v>2468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6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3"/>
    </row>
    <row r="8" spans="1:35" ht="12.75">
      <c r="A8" s="262" t="s">
        <v>124</v>
      </c>
      <c r="B8" s="103"/>
      <c r="C8" s="190">
        <v>-1400</v>
      </c>
      <c r="D8" s="193"/>
      <c r="E8" s="192">
        <v>-1478</v>
      </c>
      <c r="F8" s="192">
        <v>-1811</v>
      </c>
      <c r="G8" s="192">
        <v>-1780</v>
      </c>
      <c r="H8" s="192">
        <v>-1648</v>
      </c>
      <c r="I8" s="192">
        <v>-2168</v>
      </c>
      <c r="J8" s="192">
        <v>-2050</v>
      </c>
      <c r="K8" s="192">
        <v>-1976</v>
      </c>
      <c r="L8" s="192">
        <v>-1920</v>
      </c>
      <c r="M8" s="192">
        <v>-1910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6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0"/>
    </row>
    <row r="9" spans="1:35" s="5" customFormat="1" ht="12.75">
      <c r="A9" s="74" t="s">
        <v>35</v>
      </c>
      <c r="B9" s="102"/>
      <c r="C9" s="194">
        <f>SUM(C7:C8)</f>
        <v>498</v>
      </c>
      <c r="D9" s="191"/>
      <c r="E9" s="195">
        <f>SUM(E7:E8)</f>
        <v>468</v>
      </c>
      <c r="F9" s="195">
        <f>SUM(F7:F8)</f>
        <v>584</v>
      </c>
      <c r="G9" s="195">
        <f t="shared" ref="G9:I9" si="0">SUM(G7:G8)</f>
        <v>566</v>
      </c>
      <c r="H9" s="195">
        <f t="shared" si="0"/>
        <v>494</v>
      </c>
      <c r="I9" s="195">
        <f t="shared" si="0"/>
        <v>645</v>
      </c>
      <c r="J9" s="195">
        <f t="shared" ref="J9" si="1">SUM(J7:J8)</f>
        <v>620</v>
      </c>
      <c r="K9" s="195">
        <f t="shared" ref="K9" si="2">SUM(K7:K8)</f>
        <v>596</v>
      </c>
      <c r="L9" s="195">
        <f t="shared" ref="L9:M9" si="3">SUM(L7:L8)</f>
        <v>578</v>
      </c>
      <c r="M9" s="195">
        <f t="shared" si="3"/>
        <v>558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6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3"/>
    </row>
    <row r="10" spans="1:35" s="5" customFormat="1" ht="12.75">
      <c r="A10" s="74"/>
      <c r="B10" s="102"/>
      <c r="C10" s="196"/>
      <c r="D10" s="191"/>
      <c r="E10" s="197"/>
      <c r="F10" s="197"/>
      <c r="G10" s="197"/>
      <c r="H10" s="197"/>
      <c r="I10" s="197"/>
      <c r="J10" s="197"/>
      <c r="K10" s="197"/>
      <c r="L10" s="197"/>
      <c r="M10" s="197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3"/>
    </row>
    <row r="11" spans="1:35" ht="12.75">
      <c r="A11" s="74" t="s">
        <v>37</v>
      </c>
      <c r="B11" s="102"/>
      <c r="C11" s="198">
        <v>7</v>
      </c>
      <c r="D11" s="191"/>
      <c r="E11" s="199">
        <v>4</v>
      </c>
      <c r="F11" s="199">
        <v>13</v>
      </c>
      <c r="G11" s="199">
        <v>12</v>
      </c>
      <c r="H11" s="199">
        <v>9</v>
      </c>
      <c r="I11" s="199">
        <v>4</v>
      </c>
      <c r="J11" s="199">
        <v>2</v>
      </c>
      <c r="K11" s="199">
        <v>5</v>
      </c>
      <c r="L11" s="199">
        <v>5</v>
      </c>
      <c r="M11" s="199">
        <v>3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0"/>
    </row>
    <row r="12" spans="1:35" ht="12.75">
      <c r="A12" s="74"/>
      <c r="B12" s="102"/>
      <c r="C12" s="196"/>
      <c r="D12" s="191"/>
      <c r="E12" s="197"/>
      <c r="F12" s="197"/>
      <c r="G12" s="197"/>
      <c r="H12" s="197"/>
      <c r="I12" s="197"/>
      <c r="J12" s="197"/>
      <c r="K12" s="197"/>
      <c r="L12" s="197"/>
      <c r="M12" s="197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0"/>
    </row>
    <row r="13" spans="1:35" ht="12.75">
      <c r="A13" s="75" t="s">
        <v>7</v>
      </c>
      <c r="B13" s="103"/>
      <c r="C13" s="190">
        <v>-226</v>
      </c>
      <c r="D13" s="193"/>
      <c r="E13" s="192">
        <v>-230</v>
      </c>
      <c r="F13" s="192">
        <v>-275</v>
      </c>
      <c r="G13" s="192">
        <v>-275</v>
      </c>
      <c r="H13" s="192">
        <v>-215</v>
      </c>
      <c r="I13" s="192">
        <v>-303</v>
      </c>
      <c r="J13" s="192">
        <v>-281</v>
      </c>
      <c r="K13" s="192">
        <v>-271</v>
      </c>
      <c r="L13" s="192">
        <v>-265</v>
      </c>
      <c r="M13" s="192">
        <v>-255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0"/>
    </row>
    <row r="14" spans="1:35" ht="12.75">
      <c r="A14" s="75" t="s">
        <v>38</v>
      </c>
      <c r="B14" s="103"/>
      <c r="C14" s="190">
        <v>-29</v>
      </c>
      <c r="D14" s="193"/>
      <c r="E14" s="192">
        <v>-31</v>
      </c>
      <c r="F14" s="192">
        <v>-30</v>
      </c>
      <c r="G14" s="192">
        <v>-38</v>
      </c>
      <c r="H14" s="192">
        <v>-34</v>
      </c>
      <c r="I14" s="192">
        <v>-62</v>
      </c>
      <c r="J14" s="192">
        <v>-59</v>
      </c>
      <c r="K14" s="192">
        <v>-62</v>
      </c>
      <c r="L14" s="192">
        <v>-63</v>
      </c>
      <c r="M14" s="192">
        <v>-61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0"/>
    </row>
    <row r="15" spans="1:35" ht="12.75">
      <c r="A15" s="75" t="s">
        <v>39</v>
      </c>
      <c r="B15" s="103"/>
      <c r="C15" s="190">
        <v>-10</v>
      </c>
      <c r="D15" s="193"/>
      <c r="E15" s="192">
        <v>-17</v>
      </c>
      <c r="F15" s="192">
        <v>-20</v>
      </c>
      <c r="G15" s="192">
        <v>-17</v>
      </c>
      <c r="H15" s="192">
        <v>-14</v>
      </c>
      <c r="I15" s="192">
        <v>-23</v>
      </c>
      <c r="J15" s="192">
        <v>-23</v>
      </c>
      <c r="K15" s="192">
        <v>-24</v>
      </c>
      <c r="L15" s="192">
        <v>-22</v>
      </c>
      <c r="M15" s="192">
        <v>-20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0"/>
    </row>
    <row r="16" spans="1:35" ht="12.75">
      <c r="A16" s="80" t="s">
        <v>40</v>
      </c>
      <c r="B16" s="105"/>
      <c r="C16" s="190">
        <v>-91</v>
      </c>
      <c r="D16" s="200"/>
      <c r="E16" s="192">
        <v>-86</v>
      </c>
      <c r="F16" s="192">
        <v>-112</v>
      </c>
      <c r="G16" s="192">
        <v>-108</v>
      </c>
      <c r="H16" s="192">
        <v>-76</v>
      </c>
      <c r="I16" s="192">
        <v>-82</v>
      </c>
      <c r="J16" s="192">
        <v>-79</v>
      </c>
      <c r="K16" s="192">
        <v>-77</v>
      </c>
      <c r="L16" s="192">
        <v>-72</v>
      </c>
      <c r="M16" s="192">
        <v>-67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0"/>
    </row>
    <row r="17" spans="1:35" ht="12.75">
      <c r="A17" s="262" t="s">
        <v>125</v>
      </c>
      <c r="B17" s="103"/>
      <c r="C17" s="190">
        <v>-40</v>
      </c>
      <c r="D17" s="193"/>
      <c r="E17" s="192">
        <v>-33</v>
      </c>
      <c r="F17" s="192">
        <v>-33</v>
      </c>
      <c r="G17" s="192">
        <v>-26</v>
      </c>
      <c r="H17" s="192">
        <v>-20</v>
      </c>
      <c r="I17" s="192">
        <v>-23</v>
      </c>
      <c r="J17" s="192">
        <v>-20</v>
      </c>
      <c r="K17" s="192">
        <v>-18</v>
      </c>
      <c r="L17" s="192">
        <v>-18</v>
      </c>
      <c r="M17" s="192">
        <v>-15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0"/>
    </row>
    <row r="18" spans="1:35" ht="12.75">
      <c r="A18" s="262" t="s">
        <v>126</v>
      </c>
      <c r="B18" s="103"/>
      <c r="C18" s="190">
        <v>-60</v>
      </c>
      <c r="D18" s="193"/>
      <c r="E18" s="192">
        <v>-68</v>
      </c>
      <c r="F18" s="192">
        <v>-60</v>
      </c>
      <c r="G18" s="192">
        <v>-39</v>
      </c>
      <c r="H18" s="192">
        <v>-34</v>
      </c>
      <c r="I18" s="192">
        <v>-42</v>
      </c>
      <c r="J18" s="192">
        <v>-38</v>
      </c>
      <c r="K18" s="192">
        <v>-40</v>
      </c>
      <c r="L18" s="192">
        <v>-41</v>
      </c>
      <c r="M18" s="192">
        <v>-43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0"/>
    </row>
    <row r="19" spans="1:35" ht="12.75">
      <c r="A19" s="75" t="s">
        <v>127</v>
      </c>
      <c r="B19" s="103"/>
      <c r="C19" s="190">
        <v>-21</v>
      </c>
      <c r="D19" s="193"/>
      <c r="E19" s="192">
        <v>-21</v>
      </c>
      <c r="F19" s="192">
        <v>-22</v>
      </c>
      <c r="G19" s="192">
        <v>-20</v>
      </c>
      <c r="H19" s="192">
        <v>-19</v>
      </c>
      <c r="I19" s="192">
        <v>-25</v>
      </c>
      <c r="J19" s="192">
        <v>-19</v>
      </c>
      <c r="K19" s="192">
        <v>-17</v>
      </c>
      <c r="L19" s="192">
        <v>-12</v>
      </c>
      <c r="M19" s="192">
        <v>-11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0"/>
    </row>
    <row r="20" spans="1:35" ht="12.75">
      <c r="A20" s="261" t="s">
        <v>107</v>
      </c>
      <c r="B20" s="106"/>
      <c r="C20" s="190">
        <v>-1E-3</v>
      </c>
      <c r="D20" s="201"/>
      <c r="E20" s="192">
        <v>0</v>
      </c>
      <c r="F20" s="192">
        <v>-1</v>
      </c>
      <c r="G20" s="192">
        <v>-2</v>
      </c>
      <c r="H20" s="192">
        <v>0</v>
      </c>
      <c r="I20" s="192">
        <v>-2</v>
      </c>
      <c r="J20" s="192">
        <v>0</v>
      </c>
      <c r="K20" s="192">
        <v>-3</v>
      </c>
      <c r="L20" s="192">
        <v>-2</v>
      </c>
      <c r="M20" s="192">
        <v>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0"/>
    </row>
    <row r="21" spans="1:35" ht="25.5">
      <c r="A21" s="259" t="s">
        <v>128</v>
      </c>
      <c r="B21" s="103"/>
      <c r="C21" s="190">
        <v>-3</v>
      </c>
      <c r="D21" s="193"/>
      <c r="E21" s="192">
        <v>-62</v>
      </c>
      <c r="F21" s="192"/>
      <c r="G21" s="192"/>
      <c r="H21" s="192"/>
      <c r="I21" s="192"/>
      <c r="J21" s="192"/>
      <c r="K21" s="192"/>
      <c r="L21" s="192"/>
      <c r="M21" s="192"/>
      <c r="N21" s="11"/>
      <c r="O21" s="11"/>
      <c r="P21" s="11"/>
      <c r="Q21" s="11"/>
      <c r="R21" s="11"/>
      <c r="S21" s="11"/>
      <c r="T21" s="11"/>
      <c r="U21" s="11"/>
      <c r="V21" s="11"/>
      <c r="W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0"/>
    </row>
    <row r="22" spans="1:35" ht="12.75">
      <c r="A22" s="74" t="s">
        <v>41</v>
      </c>
      <c r="B22" s="103"/>
      <c r="C22" s="194">
        <f>SUM(C13:D21)</f>
        <v>-480.00099999999998</v>
      </c>
      <c r="D22" s="191"/>
      <c r="E22" s="195">
        <f>SUM(E13:E21)</f>
        <v>-548</v>
      </c>
      <c r="F22" s="195">
        <f>SUM(F13:F21)</f>
        <v>-553</v>
      </c>
      <c r="G22" s="195">
        <f t="shared" ref="G22:M22" si="4">SUM(G13:G21)</f>
        <v>-525</v>
      </c>
      <c r="H22" s="195">
        <f t="shared" si="4"/>
        <v>-412</v>
      </c>
      <c r="I22" s="195">
        <f t="shared" si="4"/>
        <v>-562</v>
      </c>
      <c r="J22" s="195">
        <f t="shared" si="4"/>
        <v>-519</v>
      </c>
      <c r="K22" s="195">
        <f t="shared" si="4"/>
        <v>-512</v>
      </c>
      <c r="L22" s="195">
        <f t="shared" si="4"/>
        <v>-495</v>
      </c>
      <c r="M22" s="195">
        <f t="shared" si="4"/>
        <v>-472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0"/>
    </row>
    <row r="23" spans="1:35" ht="12.75">
      <c r="A23" s="75"/>
      <c r="B23" s="103"/>
      <c r="C23" s="196"/>
      <c r="D23" s="193"/>
      <c r="E23" s="197"/>
      <c r="F23" s="197"/>
      <c r="G23" s="197"/>
      <c r="H23" s="197"/>
      <c r="I23" s="197"/>
      <c r="J23" s="197"/>
      <c r="K23" s="197"/>
      <c r="L23" s="197"/>
      <c r="M23" s="197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0"/>
    </row>
    <row r="24" spans="1:35" ht="12.75">
      <c r="A24" s="74" t="s">
        <v>58</v>
      </c>
      <c r="B24" s="102"/>
      <c r="C24" s="202">
        <f>C9+C11+C22</f>
        <v>24.999000000000024</v>
      </c>
      <c r="D24" s="191"/>
      <c r="E24" s="203">
        <f>E9+E11+E22</f>
        <v>-76</v>
      </c>
      <c r="F24" s="203">
        <f t="shared" ref="F24:M24" si="5">F9+F11+F22</f>
        <v>44</v>
      </c>
      <c r="G24" s="203">
        <f t="shared" si="5"/>
        <v>53</v>
      </c>
      <c r="H24" s="203">
        <f t="shared" si="5"/>
        <v>91</v>
      </c>
      <c r="I24" s="203">
        <f t="shared" si="5"/>
        <v>87</v>
      </c>
      <c r="J24" s="203">
        <f t="shared" si="5"/>
        <v>103</v>
      </c>
      <c r="K24" s="203">
        <f t="shared" si="5"/>
        <v>89</v>
      </c>
      <c r="L24" s="203">
        <f t="shared" si="5"/>
        <v>88</v>
      </c>
      <c r="M24" s="203">
        <f t="shared" si="5"/>
        <v>89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0"/>
    </row>
    <row r="25" spans="1:35" ht="12.75">
      <c r="A25" s="82"/>
      <c r="B25" s="107"/>
      <c r="C25" s="196"/>
      <c r="D25" s="204"/>
      <c r="E25" s="197"/>
      <c r="F25" s="197"/>
      <c r="G25" s="197"/>
      <c r="H25" s="197"/>
      <c r="I25" s="197"/>
      <c r="J25" s="197"/>
      <c r="K25" s="197"/>
      <c r="L25" s="197"/>
      <c r="M25" s="197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0"/>
    </row>
    <row r="26" spans="1:35" ht="12.75">
      <c r="A26" s="262" t="s">
        <v>129</v>
      </c>
      <c r="B26" s="103"/>
      <c r="C26" s="190">
        <v>0</v>
      </c>
      <c r="D26" s="193"/>
      <c r="E26" s="192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0</v>
      </c>
      <c r="K26" s="192">
        <v>1</v>
      </c>
      <c r="L26" s="192">
        <v>1</v>
      </c>
      <c r="M26" s="192">
        <v>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0"/>
    </row>
    <row r="27" spans="1:35" ht="12.75">
      <c r="A27" s="262" t="s">
        <v>130</v>
      </c>
      <c r="B27" s="103"/>
      <c r="C27" s="190">
        <v>-7</v>
      </c>
      <c r="D27" s="193"/>
      <c r="E27" s="192">
        <v>-9</v>
      </c>
      <c r="F27" s="192">
        <v>-7</v>
      </c>
      <c r="G27" s="192">
        <v>-4</v>
      </c>
      <c r="H27" s="192">
        <v>-5</v>
      </c>
      <c r="I27" s="192">
        <v>-4</v>
      </c>
      <c r="J27" s="192">
        <v>-4</v>
      </c>
      <c r="K27" s="192">
        <v>-5</v>
      </c>
      <c r="L27" s="192">
        <v>-5</v>
      </c>
      <c r="M27" s="192">
        <v>-5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0"/>
    </row>
    <row r="28" spans="1:35" ht="12.75">
      <c r="A28" s="75" t="s">
        <v>42</v>
      </c>
      <c r="B28" s="103"/>
      <c r="C28" s="190">
        <v>8</v>
      </c>
      <c r="D28" s="193"/>
      <c r="E28" s="192">
        <v>7</v>
      </c>
      <c r="F28" s="192">
        <v>5</v>
      </c>
      <c r="G28" s="192">
        <v>7</v>
      </c>
      <c r="H28" s="192">
        <v>9</v>
      </c>
      <c r="I28" s="192">
        <v>8</v>
      </c>
      <c r="J28" s="192">
        <v>6</v>
      </c>
      <c r="K28" s="192">
        <v>1</v>
      </c>
      <c r="L28" s="192">
        <v>3.1</v>
      </c>
      <c r="M28" s="192">
        <v>5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0"/>
    </row>
    <row r="29" spans="1:35" ht="12.75">
      <c r="A29" s="265" t="s">
        <v>131</v>
      </c>
      <c r="B29" s="102"/>
      <c r="C29" s="205">
        <f>SUM(C24:C28)</f>
        <v>25.999000000000024</v>
      </c>
      <c r="D29" s="191"/>
      <c r="E29" s="206">
        <f t="shared" ref="E29:M29" si="6">SUM(E24:E28)</f>
        <v>-78</v>
      </c>
      <c r="F29" s="206">
        <f t="shared" si="6"/>
        <v>42</v>
      </c>
      <c r="G29" s="206">
        <f t="shared" si="6"/>
        <v>56</v>
      </c>
      <c r="H29" s="206">
        <f t="shared" si="6"/>
        <v>95</v>
      </c>
      <c r="I29" s="206">
        <f t="shared" si="6"/>
        <v>91</v>
      </c>
      <c r="J29" s="206">
        <f t="shared" si="6"/>
        <v>105</v>
      </c>
      <c r="K29" s="206">
        <f t="shared" si="6"/>
        <v>86</v>
      </c>
      <c r="L29" s="206">
        <f t="shared" si="6"/>
        <v>87.1</v>
      </c>
      <c r="M29" s="206">
        <f t="shared" si="6"/>
        <v>89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0"/>
    </row>
    <row r="30" spans="1:35" ht="12.75">
      <c r="A30" s="75"/>
      <c r="B30" s="103"/>
      <c r="C30" s="207"/>
      <c r="D30" s="193"/>
      <c r="E30" s="208"/>
      <c r="F30" s="208"/>
      <c r="G30" s="208"/>
      <c r="H30" s="208"/>
      <c r="I30" s="208"/>
      <c r="J30" s="208"/>
      <c r="K30" s="208"/>
      <c r="L30" s="208"/>
      <c r="M30" s="208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0"/>
    </row>
    <row r="31" spans="1:35" ht="12.75">
      <c r="A31" s="75" t="s">
        <v>43</v>
      </c>
      <c r="B31" s="103"/>
      <c r="C31" s="190">
        <v>-6</v>
      </c>
      <c r="D31" s="193"/>
      <c r="E31" s="192">
        <v>8</v>
      </c>
      <c r="F31" s="192">
        <v>-8</v>
      </c>
      <c r="G31" s="192">
        <v>-10</v>
      </c>
      <c r="H31" s="192">
        <v>-19</v>
      </c>
      <c r="I31" s="192">
        <v>-18</v>
      </c>
      <c r="J31" s="192">
        <v>-24</v>
      </c>
      <c r="K31" s="192">
        <v>-17</v>
      </c>
      <c r="L31" s="192">
        <v>-19</v>
      </c>
      <c r="M31" s="192">
        <v>-20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0"/>
    </row>
    <row r="32" spans="1:35" ht="12.75">
      <c r="A32" s="265" t="s">
        <v>132</v>
      </c>
      <c r="B32" s="102"/>
      <c r="C32" s="205">
        <f>C29+C31</f>
        <v>19.999000000000024</v>
      </c>
      <c r="D32" s="191"/>
      <c r="E32" s="206">
        <f>E29+E31</f>
        <v>-70</v>
      </c>
      <c r="F32" s="206">
        <f>F29+F31</f>
        <v>34</v>
      </c>
      <c r="G32" s="206">
        <f t="shared" ref="G32:M32" si="7">G29+G31</f>
        <v>46</v>
      </c>
      <c r="H32" s="206">
        <f t="shared" si="7"/>
        <v>76</v>
      </c>
      <c r="I32" s="206">
        <f t="shared" si="7"/>
        <v>73</v>
      </c>
      <c r="J32" s="206">
        <f t="shared" si="7"/>
        <v>81</v>
      </c>
      <c r="K32" s="206">
        <f t="shared" si="7"/>
        <v>69</v>
      </c>
      <c r="L32" s="206">
        <f t="shared" si="7"/>
        <v>68.099999999999994</v>
      </c>
      <c r="M32" s="206">
        <f t="shared" si="7"/>
        <v>69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0"/>
    </row>
    <row r="33" spans="1:35">
      <c r="A33" s="25"/>
      <c r="B33" s="108"/>
      <c r="C33" s="209"/>
      <c r="D33" s="210"/>
      <c r="E33" s="211"/>
      <c r="F33" s="211"/>
      <c r="G33" s="211"/>
      <c r="H33" s="211"/>
      <c r="I33" s="211"/>
      <c r="J33" s="211"/>
      <c r="K33" s="211"/>
      <c r="L33" s="211"/>
      <c r="M33" s="211"/>
      <c r="AI33" s="10"/>
    </row>
    <row r="34" spans="1:35" ht="15.75">
      <c r="A34" s="264" t="s">
        <v>133</v>
      </c>
      <c r="B34" s="101"/>
      <c r="C34" s="209"/>
      <c r="D34" s="212"/>
      <c r="E34" s="211"/>
      <c r="F34" s="211"/>
      <c r="G34" s="211"/>
      <c r="H34" s="211"/>
      <c r="I34" s="211"/>
      <c r="J34" s="211"/>
      <c r="K34" s="211"/>
      <c r="L34" s="211"/>
      <c r="M34" s="211"/>
      <c r="AI34" s="10"/>
    </row>
    <row r="35" spans="1:35" ht="15.75">
      <c r="A35" s="69"/>
      <c r="B35" s="101"/>
      <c r="C35" s="209"/>
      <c r="D35" s="212"/>
      <c r="E35" s="211"/>
      <c r="F35" s="211"/>
      <c r="G35" s="211"/>
      <c r="H35" s="211"/>
      <c r="I35" s="211"/>
      <c r="J35" s="211"/>
      <c r="K35" s="211"/>
      <c r="L35" s="211"/>
      <c r="M35" s="211"/>
      <c r="AI35" s="10"/>
    </row>
    <row r="36" spans="1:35" ht="12.75">
      <c r="A36" s="266" t="s">
        <v>134</v>
      </c>
      <c r="B36" s="103"/>
      <c r="C36" s="190"/>
      <c r="D36" s="193"/>
      <c r="E36" s="192"/>
      <c r="F36" s="192">
        <v>-1</v>
      </c>
      <c r="G36" s="192">
        <v>230</v>
      </c>
      <c r="H36" s="192">
        <v>5</v>
      </c>
      <c r="I36" s="192"/>
      <c r="J36" s="192"/>
      <c r="K36" s="192"/>
      <c r="L36" s="192"/>
      <c r="M36" s="192"/>
      <c r="AI36" s="10"/>
    </row>
    <row r="37" spans="1:35" ht="13.5" thickBot="1">
      <c r="A37" s="265" t="s">
        <v>135</v>
      </c>
      <c r="B37" s="102"/>
      <c r="C37" s="213">
        <f>C32+C36</f>
        <v>19.999000000000024</v>
      </c>
      <c r="D37" s="191"/>
      <c r="E37" s="214">
        <f>E32+E36</f>
        <v>-70</v>
      </c>
      <c r="F37" s="214">
        <f>F32+F36</f>
        <v>33</v>
      </c>
      <c r="G37" s="214">
        <f>G32+G36</f>
        <v>276</v>
      </c>
      <c r="H37" s="214">
        <f>H32+H36</f>
        <v>81</v>
      </c>
      <c r="I37" s="214">
        <f t="shared" ref="I37:M37" si="8">I32</f>
        <v>73</v>
      </c>
      <c r="J37" s="214">
        <f t="shared" si="8"/>
        <v>81</v>
      </c>
      <c r="K37" s="214">
        <f t="shared" si="8"/>
        <v>69</v>
      </c>
      <c r="L37" s="214">
        <f t="shared" si="8"/>
        <v>68.099999999999994</v>
      </c>
      <c r="M37" s="214">
        <f t="shared" si="8"/>
        <v>69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0"/>
    </row>
    <row r="38" spans="1:35" ht="12.75">
      <c r="A38" s="74"/>
      <c r="B38" s="102"/>
      <c r="C38" s="215"/>
      <c r="D38" s="191"/>
      <c r="E38" s="216"/>
      <c r="F38" s="216"/>
      <c r="G38" s="216"/>
      <c r="H38" s="216"/>
      <c r="I38" s="216"/>
      <c r="J38" s="216"/>
      <c r="K38" s="216"/>
      <c r="L38" s="216"/>
      <c r="M38" s="216"/>
      <c r="N38" s="11"/>
      <c r="O38" s="11"/>
      <c r="P38" s="11"/>
      <c r="Q38" s="11"/>
      <c r="R38" s="11"/>
      <c r="S38" s="11"/>
      <c r="T38" s="11"/>
      <c r="U38" s="11"/>
      <c r="V38" s="11"/>
      <c r="W38" s="11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0"/>
    </row>
    <row r="39" spans="1:35" ht="26.25" thickBot="1">
      <c r="A39" s="267" t="s">
        <v>136</v>
      </c>
      <c r="B39" s="103"/>
      <c r="C39" s="217">
        <f>C37</f>
        <v>19.999000000000024</v>
      </c>
      <c r="D39" s="193"/>
      <c r="E39" s="218">
        <f>E37</f>
        <v>-70</v>
      </c>
      <c r="F39" s="218">
        <f>F37</f>
        <v>33</v>
      </c>
      <c r="G39" s="218">
        <f>G37</f>
        <v>276</v>
      </c>
      <c r="H39" s="218">
        <f t="shared" ref="H39:M39" si="9">H37</f>
        <v>81</v>
      </c>
      <c r="I39" s="218">
        <f t="shared" si="9"/>
        <v>73</v>
      </c>
      <c r="J39" s="218">
        <f t="shared" si="9"/>
        <v>81</v>
      </c>
      <c r="K39" s="218">
        <f t="shared" si="9"/>
        <v>69</v>
      </c>
      <c r="L39" s="218">
        <f t="shared" si="9"/>
        <v>68.099999999999994</v>
      </c>
      <c r="M39" s="218">
        <f t="shared" si="9"/>
        <v>69</v>
      </c>
      <c r="AI39" s="10"/>
    </row>
    <row r="40" spans="1:35" ht="6" customHeight="1">
      <c r="A40" s="74"/>
      <c r="B40" s="102"/>
      <c r="C40" s="196"/>
      <c r="D40" s="191"/>
      <c r="E40" s="197"/>
      <c r="F40" s="197"/>
      <c r="G40" s="197"/>
      <c r="H40" s="197"/>
      <c r="I40" s="197"/>
      <c r="J40" s="197"/>
      <c r="K40" s="197"/>
      <c r="L40" s="197"/>
      <c r="M40" s="197"/>
      <c r="AI40" s="10"/>
    </row>
    <row r="41" spans="1:35" ht="12.75">
      <c r="A41" s="43"/>
      <c r="B41" s="43"/>
      <c r="C41" s="176"/>
      <c r="D41" s="43"/>
      <c r="E41" s="176"/>
      <c r="F41" s="176"/>
      <c r="G41" s="176"/>
      <c r="H41" s="176"/>
      <c r="I41" s="176"/>
      <c r="J41" s="176"/>
      <c r="K41" s="176"/>
      <c r="L41" s="176"/>
      <c r="M41" s="176"/>
      <c r="AI41" s="10"/>
    </row>
    <row r="42" spans="1:35" ht="12.75">
      <c r="A42" s="43" t="s">
        <v>59</v>
      </c>
      <c r="B42" s="179"/>
      <c r="C42" s="180"/>
      <c r="D42" s="179"/>
      <c r="E42" s="180"/>
      <c r="F42" s="180"/>
      <c r="G42" s="180"/>
      <c r="H42" s="78"/>
      <c r="I42" s="84"/>
      <c r="J42" s="84"/>
      <c r="K42" s="84"/>
      <c r="L42" s="84"/>
      <c r="M42" s="84"/>
      <c r="AI42" s="10"/>
    </row>
    <row r="43" spans="1:35" ht="12.75">
      <c r="A43" s="177" t="s">
        <v>100</v>
      </c>
      <c r="B43" s="71"/>
      <c r="C43" s="159">
        <v>2021</v>
      </c>
      <c r="D43" s="71"/>
      <c r="E43" s="159">
        <v>2020</v>
      </c>
      <c r="F43" s="159" t="s">
        <v>97</v>
      </c>
      <c r="G43" s="159" t="s">
        <v>98</v>
      </c>
      <c r="H43" s="159" t="s">
        <v>99</v>
      </c>
      <c r="I43" s="159">
        <v>2016</v>
      </c>
      <c r="J43" s="159">
        <v>2015</v>
      </c>
      <c r="K43" s="159">
        <v>2014</v>
      </c>
      <c r="L43" s="159">
        <v>2013</v>
      </c>
      <c r="M43" s="159" t="s">
        <v>101</v>
      </c>
      <c r="N43" s="14"/>
      <c r="O43" s="15"/>
      <c r="P43" s="15"/>
      <c r="Q43" s="15"/>
      <c r="R43" s="15"/>
      <c r="S43" s="15"/>
      <c r="T43" s="15"/>
      <c r="U43" s="15"/>
      <c r="V43" s="15"/>
      <c r="W43" s="15"/>
      <c r="Y43" s="14"/>
      <c r="Z43" s="15"/>
      <c r="AA43" s="15"/>
      <c r="AB43" s="15"/>
      <c r="AC43" s="15"/>
      <c r="AD43" s="15"/>
      <c r="AE43" s="15"/>
      <c r="AF43" s="15"/>
      <c r="AG43" s="15"/>
      <c r="AH43" s="15"/>
      <c r="AI43" s="10"/>
    </row>
    <row r="44" spans="1:35" ht="12.75">
      <c r="A44" s="74"/>
      <c r="B44" s="109"/>
      <c r="C44" s="77"/>
      <c r="D44" s="109"/>
      <c r="E44" s="180"/>
      <c r="F44" s="180"/>
      <c r="G44" s="78"/>
      <c r="H44" s="78"/>
      <c r="I44" s="84"/>
      <c r="J44" s="84"/>
      <c r="K44" s="84"/>
      <c r="L44" s="84"/>
      <c r="M44" s="84"/>
      <c r="AI44" s="10"/>
    </row>
    <row r="45" spans="1:35" ht="12.75">
      <c r="A45" s="266" t="s">
        <v>137</v>
      </c>
      <c r="B45" s="105"/>
      <c r="C45" s="110">
        <v>0.45</v>
      </c>
      <c r="D45" s="111"/>
      <c r="E45" s="240">
        <v>-1.59</v>
      </c>
      <c r="F45" s="240">
        <v>0.75</v>
      </c>
      <c r="G45" s="112">
        <v>6.25</v>
      </c>
      <c r="H45" s="112">
        <v>1.83</v>
      </c>
      <c r="I45" s="100">
        <v>1.67</v>
      </c>
      <c r="J45" s="100">
        <v>1.84</v>
      </c>
      <c r="K45" s="100">
        <v>1.58</v>
      </c>
      <c r="L45" s="100">
        <v>1.55</v>
      </c>
      <c r="M45" s="100">
        <v>1.56</v>
      </c>
      <c r="AI45" s="10"/>
    </row>
    <row r="46" spans="1:35" ht="12.75">
      <c r="A46" s="266" t="s">
        <v>138</v>
      </c>
      <c r="B46" s="105"/>
      <c r="C46" s="110">
        <v>0.45</v>
      </c>
      <c r="D46" s="111"/>
      <c r="E46" s="240">
        <v>-1.58</v>
      </c>
      <c r="F46" s="240">
        <v>0.75</v>
      </c>
      <c r="G46" s="112">
        <v>6.25</v>
      </c>
      <c r="H46" s="112">
        <v>1.83</v>
      </c>
      <c r="I46" s="100">
        <v>1.67</v>
      </c>
      <c r="J46" s="100">
        <v>1.84</v>
      </c>
      <c r="K46" s="100">
        <v>1.58</v>
      </c>
      <c r="L46" s="100">
        <v>1.55</v>
      </c>
      <c r="M46" s="114">
        <v>1.56</v>
      </c>
      <c r="AI46" s="10"/>
    </row>
    <row r="47" spans="1:35" ht="12.75">
      <c r="A47" s="85"/>
      <c r="B47" s="109"/>
      <c r="C47" s="110"/>
      <c r="D47" s="113"/>
      <c r="E47" s="240"/>
      <c r="F47" s="240"/>
      <c r="G47" s="112"/>
      <c r="H47" s="112"/>
      <c r="I47" s="114"/>
      <c r="J47" s="114"/>
      <c r="K47" s="114"/>
      <c r="L47" s="114"/>
      <c r="M47" s="114"/>
      <c r="AI47" s="10"/>
    </row>
    <row r="48" spans="1:35" ht="25.5">
      <c r="A48" s="268" t="s">
        <v>139</v>
      </c>
      <c r="B48" s="103"/>
      <c r="C48" s="98">
        <v>0.45</v>
      </c>
      <c r="D48" s="115"/>
      <c r="E48" s="241">
        <v>-1.59</v>
      </c>
      <c r="F48" s="241">
        <v>0.78</v>
      </c>
      <c r="G48" s="99">
        <v>1.04</v>
      </c>
      <c r="H48" s="99">
        <v>1.73</v>
      </c>
      <c r="I48" s="100">
        <v>1.58</v>
      </c>
      <c r="J48" s="100">
        <v>1.61</v>
      </c>
      <c r="K48" s="100"/>
      <c r="L48" s="114"/>
      <c r="M48" s="114"/>
      <c r="AI48" s="10"/>
    </row>
    <row r="49" spans="1:35" ht="25.5">
      <c r="A49" s="268" t="s">
        <v>140</v>
      </c>
      <c r="B49" s="103"/>
      <c r="C49" s="98">
        <v>0.45</v>
      </c>
      <c r="D49" s="115"/>
      <c r="E49" s="241">
        <v>-1.58</v>
      </c>
      <c r="F49" s="241">
        <v>0.78</v>
      </c>
      <c r="G49" s="99">
        <v>1.04</v>
      </c>
      <c r="H49" s="99">
        <v>1.73</v>
      </c>
      <c r="I49" s="100">
        <v>1.58</v>
      </c>
      <c r="J49" s="100">
        <v>1.61</v>
      </c>
      <c r="K49" s="100"/>
      <c r="L49" s="114"/>
      <c r="M49" s="114"/>
      <c r="AI49" s="10"/>
    </row>
    <row r="50" spans="1:35" ht="12.75">
      <c r="A50" s="75"/>
      <c r="B50" s="103"/>
      <c r="C50" s="98"/>
      <c r="D50" s="115"/>
      <c r="E50" s="241"/>
      <c r="F50" s="241"/>
      <c r="G50" s="99"/>
      <c r="H50" s="99"/>
      <c r="I50" s="100"/>
      <c r="J50" s="100"/>
      <c r="K50" s="100"/>
      <c r="L50" s="100"/>
      <c r="M50" s="100"/>
      <c r="AI50" s="10"/>
    </row>
    <row r="51" spans="1:35" ht="12.75">
      <c r="A51" s="75" t="s">
        <v>2</v>
      </c>
      <c r="B51" s="103"/>
      <c r="C51" s="260" t="s">
        <v>108</v>
      </c>
      <c r="D51" s="115"/>
      <c r="E51" s="269" t="s">
        <v>108</v>
      </c>
      <c r="F51" s="241">
        <v>0.55000000000000004</v>
      </c>
      <c r="G51" s="99">
        <v>1.4</v>
      </c>
      <c r="H51" s="99">
        <v>1.4</v>
      </c>
      <c r="I51" s="100">
        <v>1.3</v>
      </c>
      <c r="J51" s="100">
        <v>1.2</v>
      </c>
      <c r="K51" s="100">
        <v>1.1000000000000001</v>
      </c>
      <c r="L51" s="100">
        <v>1.05</v>
      </c>
      <c r="M51" s="100">
        <v>1.05</v>
      </c>
      <c r="AI51" s="10"/>
    </row>
    <row r="52" spans="1:35" ht="12.75">
      <c r="A52" s="75"/>
      <c r="B52" s="103"/>
      <c r="C52" s="98"/>
      <c r="D52" s="115"/>
      <c r="E52" s="241"/>
      <c r="F52" s="241"/>
      <c r="G52" s="99"/>
      <c r="H52" s="99"/>
      <c r="I52" s="100"/>
      <c r="J52" s="100"/>
      <c r="K52" s="100"/>
      <c r="L52" s="100"/>
      <c r="M52" s="100"/>
      <c r="AI52" s="10"/>
    </row>
    <row r="53" spans="1:35" ht="12.75">
      <c r="A53" s="75" t="s">
        <v>77</v>
      </c>
      <c r="B53" s="103"/>
      <c r="C53" s="98"/>
      <c r="D53" s="115"/>
      <c r="E53" s="241"/>
      <c r="F53" s="241"/>
      <c r="G53" s="99">
        <v>7.57</v>
      </c>
      <c r="H53" s="99"/>
      <c r="I53" s="100"/>
      <c r="J53" s="100"/>
      <c r="K53" s="100"/>
      <c r="L53" s="100"/>
      <c r="M53" s="100"/>
      <c r="AI53" s="10"/>
    </row>
    <row r="54" spans="1:35" ht="12" customHeight="1">
      <c r="A54" s="82"/>
      <c r="B54" s="83"/>
      <c r="C54" s="87"/>
      <c r="D54" s="83"/>
      <c r="E54" s="87"/>
      <c r="F54" s="88"/>
      <c r="G54" s="87"/>
      <c r="H54" s="87"/>
      <c r="I54" s="82"/>
      <c r="J54" s="82"/>
      <c r="K54" s="89"/>
      <c r="L54" s="90"/>
      <c r="M54" s="91"/>
    </row>
    <row r="55" spans="1:35" ht="12.75">
      <c r="A55" s="178" t="s">
        <v>179</v>
      </c>
      <c r="B55" s="76"/>
      <c r="C55" s="92"/>
      <c r="D55" s="76"/>
      <c r="E55" s="92"/>
      <c r="F55" s="93"/>
      <c r="G55" s="92"/>
      <c r="H55" s="92"/>
      <c r="I55" s="94"/>
      <c r="J55" s="94"/>
      <c r="K55" s="94"/>
      <c r="L55" s="90"/>
      <c r="M55" s="91"/>
    </row>
    <row r="56" spans="1:35" ht="12.75">
      <c r="A56" s="178" t="s">
        <v>180</v>
      </c>
      <c r="B56" s="76"/>
      <c r="C56" s="92"/>
      <c r="D56" s="76"/>
      <c r="E56" s="92"/>
      <c r="F56" s="93"/>
      <c r="G56" s="92"/>
      <c r="H56" s="92"/>
      <c r="I56" s="95"/>
      <c r="J56" s="95"/>
      <c r="K56" s="95"/>
      <c r="L56" s="90"/>
      <c r="M56" s="91"/>
    </row>
    <row r="57" spans="1:35" ht="12.75">
      <c r="A57" s="80"/>
      <c r="B57" s="81"/>
      <c r="C57" s="96"/>
      <c r="D57" s="81"/>
      <c r="E57" s="96"/>
      <c r="F57" s="97"/>
      <c r="G57" s="96"/>
      <c r="H57" s="96"/>
      <c r="I57" s="95"/>
      <c r="J57" s="95"/>
      <c r="K57" s="95"/>
      <c r="L57" s="90"/>
      <c r="M57" s="91"/>
    </row>
    <row r="58" spans="1:35">
      <c r="A58" s="6"/>
      <c r="B58" s="10"/>
      <c r="C58" s="22"/>
      <c r="D58" s="10"/>
      <c r="E58" s="22"/>
      <c r="F58" s="27"/>
      <c r="G58" s="22"/>
      <c r="H58" s="22"/>
      <c r="I58" s="6"/>
      <c r="J58" s="6"/>
      <c r="K58" s="6"/>
      <c r="L58" s="6"/>
    </row>
    <row r="59" spans="1:35">
      <c r="A59" s="6"/>
      <c r="B59" s="10"/>
      <c r="C59" s="22"/>
      <c r="D59" s="10"/>
      <c r="E59" s="22"/>
      <c r="F59" s="27"/>
      <c r="G59" s="22"/>
      <c r="H59" s="22"/>
      <c r="I59" s="6"/>
      <c r="J59" s="6"/>
      <c r="K59" s="6"/>
      <c r="L59" s="6"/>
    </row>
  </sheetData>
  <pageMargins left="0.55118110236220474" right="0.55118110236220474" top="0.59055118110236227" bottom="0.59055118110236227" header="0.51181102362204722" footer="0.51181102362204722"/>
  <pageSetup paperSize="9" scale="66" orientation="landscape" r:id="rId1"/>
  <headerFooter alignWithMargins="0"/>
  <ignoredErrors>
    <ignoredError sqref="D3 D43 F3:H3 F43:M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53"/>
  <sheetViews>
    <sheetView showGridLines="0" zoomScaleNormal="100" workbookViewId="0">
      <selection activeCell="A25" sqref="A25"/>
    </sheetView>
  </sheetViews>
  <sheetFormatPr defaultColWidth="9.140625" defaultRowHeight="12"/>
  <cols>
    <col min="1" max="1" width="83" style="3" customWidth="1"/>
    <col min="2" max="2" width="0.42578125" style="3" customWidth="1"/>
    <col min="3" max="3" width="11.5703125" style="3" customWidth="1"/>
    <col min="4" max="4" width="0.42578125" style="3" customWidth="1"/>
    <col min="5" max="5" width="11.5703125" style="3" customWidth="1"/>
    <col min="6" max="6" width="11.5703125" style="8" customWidth="1"/>
    <col min="7" max="13" width="11.5703125" style="3" customWidth="1"/>
    <col min="14" max="14" width="9.42578125" style="10" bestFit="1" customWidth="1"/>
    <col min="15" max="20" width="9.140625" style="10"/>
    <col min="21" max="21" width="10" style="10" bestFit="1" customWidth="1"/>
    <col min="22" max="37" width="9.140625" style="10"/>
    <col min="38" max="16384" width="9.140625" style="3"/>
  </cols>
  <sheetData>
    <row r="1" spans="1:38" ht="27.75">
      <c r="A1" s="40" t="s">
        <v>104</v>
      </c>
      <c r="B1" s="40"/>
      <c r="C1" s="4"/>
      <c r="D1" s="4"/>
      <c r="E1" s="4"/>
      <c r="F1" s="29"/>
      <c r="G1" s="4"/>
      <c r="H1" s="4"/>
    </row>
    <row r="2" spans="1:38">
      <c r="A2" s="2"/>
      <c r="B2" s="2"/>
      <c r="C2" s="2"/>
      <c r="D2" s="2"/>
      <c r="E2" s="2"/>
      <c r="F2" s="30"/>
      <c r="G2" s="2"/>
      <c r="H2" s="2"/>
    </row>
    <row r="3" spans="1:38" ht="14.25">
      <c r="A3" s="177" t="s">
        <v>76</v>
      </c>
      <c r="B3" s="42"/>
      <c r="C3" s="159">
        <v>2021</v>
      </c>
      <c r="D3" s="160"/>
      <c r="E3" s="159">
        <v>2020</v>
      </c>
      <c r="F3" s="159" t="s">
        <v>89</v>
      </c>
      <c r="G3" s="159" t="s">
        <v>90</v>
      </c>
      <c r="H3" s="159" t="s">
        <v>93</v>
      </c>
      <c r="I3" s="159">
        <v>2016</v>
      </c>
      <c r="J3" s="159">
        <v>2015</v>
      </c>
      <c r="K3" s="159">
        <v>2014</v>
      </c>
      <c r="L3" s="159">
        <v>2013</v>
      </c>
      <c r="M3" s="159">
        <v>2012</v>
      </c>
      <c r="N3" s="3"/>
      <c r="O3" s="14"/>
      <c r="P3" s="14"/>
      <c r="Q3" s="15"/>
      <c r="R3" s="15"/>
      <c r="S3" s="15"/>
      <c r="T3" s="15"/>
      <c r="U3" s="15"/>
      <c r="V3" s="15"/>
      <c r="W3" s="15"/>
      <c r="X3" s="15"/>
      <c r="Z3" s="14"/>
      <c r="AA3" s="14"/>
      <c r="AB3" s="15"/>
      <c r="AC3" s="15"/>
      <c r="AD3" s="15"/>
      <c r="AE3" s="15"/>
      <c r="AF3" s="15"/>
      <c r="AG3" s="15"/>
      <c r="AH3" s="15"/>
      <c r="AI3" s="15"/>
      <c r="AL3" s="10"/>
    </row>
    <row r="4" spans="1:38" ht="12.75">
      <c r="A4" s="91"/>
      <c r="B4" s="103"/>
      <c r="C4" s="134"/>
      <c r="D4" s="104"/>
      <c r="E4" s="54"/>
      <c r="F4" s="54"/>
      <c r="G4" s="54"/>
      <c r="H4" s="54"/>
      <c r="I4" s="54"/>
      <c r="J4" s="54"/>
      <c r="K4" s="54"/>
      <c r="L4" s="54"/>
      <c r="M4" s="54"/>
      <c r="N4" s="3"/>
      <c r="O4" s="14"/>
      <c r="P4" s="14"/>
      <c r="Q4" s="15"/>
      <c r="R4" s="15"/>
      <c r="S4" s="15"/>
      <c r="T4" s="15"/>
      <c r="U4" s="15"/>
      <c r="V4" s="15"/>
      <c r="W4" s="15"/>
      <c r="X4" s="15"/>
      <c r="Z4" s="14"/>
      <c r="AA4" s="14"/>
      <c r="AB4" s="15"/>
      <c r="AC4" s="15"/>
      <c r="AD4" s="15"/>
      <c r="AE4" s="15"/>
      <c r="AF4" s="15"/>
      <c r="AG4" s="15"/>
      <c r="AH4" s="15"/>
      <c r="AI4" s="15"/>
      <c r="AL4" s="10"/>
    </row>
    <row r="5" spans="1:38" ht="12.75">
      <c r="A5" s="75" t="s">
        <v>44</v>
      </c>
      <c r="B5" s="103"/>
      <c r="C5" s="219">
        <v>2162</v>
      </c>
      <c r="D5" s="220"/>
      <c r="E5" s="242">
        <v>2312</v>
      </c>
      <c r="F5" s="242">
        <v>2749</v>
      </c>
      <c r="G5" s="221">
        <v>3023</v>
      </c>
      <c r="H5" s="221">
        <v>3275</v>
      </c>
      <c r="I5" s="222">
        <v>3102</v>
      </c>
      <c r="J5" s="222">
        <v>2953</v>
      </c>
      <c r="K5" s="222">
        <v>2845</v>
      </c>
      <c r="L5" s="222">
        <v>2710</v>
      </c>
      <c r="M5" s="222">
        <v>2656</v>
      </c>
      <c r="N5" s="91"/>
      <c r="O5" s="11"/>
      <c r="P5" s="11"/>
      <c r="Q5" s="11"/>
      <c r="R5" s="11"/>
      <c r="S5" s="11"/>
      <c r="T5" s="11"/>
      <c r="U5" s="11"/>
      <c r="V5" s="11"/>
      <c r="W5" s="11"/>
      <c r="X5" s="11"/>
      <c r="Y5" s="17"/>
      <c r="Z5" s="11"/>
      <c r="AA5" s="11"/>
      <c r="AB5" s="11"/>
      <c r="AC5" s="11"/>
      <c r="AD5" s="11"/>
      <c r="AE5" s="11"/>
      <c r="AF5" s="11"/>
      <c r="AG5" s="11"/>
      <c r="AH5" s="11"/>
      <c r="AI5" s="11"/>
      <c r="AL5" s="10"/>
    </row>
    <row r="6" spans="1:38" ht="12.75">
      <c r="A6" s="75" t="s">
        <v>79</v>
      </c>
      <c r="B6" s="103"/>
      <c r="C6" s="220">
        <v>3</v>
      </c>
      <c r="D6" s="220"/>
      <c r="E6" s="243">
        <v>0</v>
      </c>
      <c r="F6" s="243">
        <v>7</v>
      </c>
      <c r="G6" s="223">
        <v>11</v>
      </c>
      <c r="H6" s="223">
        <v>3</v>
      </c>
      <c r="I6" s="224">
        <v>2</v>
      </c>
      <c r="J6" s="224">
        <v>2</v>
      </c>
      <c r="K6" s="224">
        <v>1</v>
      </c>
      <c r="L6" s="224">
        <v>3</v>
      </c>
      <c r="M6" s="224">
        <v>3</v>
      </c>
      <c r="N6" s="91"/>
      <c r="O6" s="11"/>
      <c r="P6" s="11"/>
      <c r="Q6" s="11"/>
      <c r="R6" s="11"/>
      <c r="S6" s="11"/>
      <c r="T6" s="11"/>
      <c r="U6" s="11"/>
      <c r="V6" s="11"/>
      <c r="W6" s="11"/>
      <c r="X6" s="11"/>
      <c r="Y6" s="17"/>
      <c r="Z6" s="11"/>
      <c r="AA6" s="11"/>
      <c r="AB6" s="11"/>
      <c r="AC6" s="11"/>
      <c r="AD6" s="11"/>
      <c r="AE6" s="11"/>
      <c r="AF6" s="11"/>
      <c r="AG6" s="11"/>
      <c r="AH6" s="11"/>
      <c r="AI6" s="11"/>
      <c r="AL6" s="10"/>
    </row>
    <row r="7" spans="1:38" ht="12.75">
      <c r="A7" s="75"/>
      <c r="B7" s="103"/>
      <c r="C7" s="225">
        <f t="shared" ref="C7" si="0">SUM(C5:C6)</f>
        <v>2165</v>
      </c>
      <c r="D7" s="226"/>
      <c r="E7" s="244">
        <v>2312</v>
      </c>
      <c r="F7" s="244">
        <f t="shared" ref="F7" si="1">SUM(F5:F6)</f>
        <v>2756</v>
      </c>
      <c r="G7" s="227">
        <f t="shared" ref="G7" si="2">SUM(G5:G6)</f>
        <v>3034</v>
      </c>
      <c r="H7" s="227">
        <f t="shared" ref="H7" si="3">SUM(H5:H6)</f>
        <v>3278</v>
      </c>
      <c r="I7" s="228">
        <f t="shared" ref="I7" si="4">SUM(I5:I6)</f>
        <v>3104</v>
      </c>
      <c r="J7" s="228">
        <f t="shared" ref="J7" si="5">SUM(J5:J6)</f>
        <v>2955</v>
      </c>
      <c r="K7" s="228">
        <f t="shared" ref="K7" si="6">SUM(K5:K6)</f>
        <v>2846</v>
      </c>
      <c r="L7" s="228">
        <f t="shared" ref="L7:M7" si="7">SUM(L5:L6)</f>
        <v>2713</v>
      </c>
      <c r="M7" s="228">
        <f t="shared" si="7"/>
        <v>2659</v>
      </c>
      <c r="N7" s="91"/>
      <c r="O7" s="11"/>
      <c r="P7" s="11"/>
      <c r="Q7" s="11"/>
      <c r="R7" s="11"/>
      <c r="S7" s="11"/>
      <c r="T7" s="11"/>
      <c r="U7" s="11"/>
      <c r="V7" s="11"/>
      <c r="W7" s="11"/>
      <c r="X7" s="11"/>
      <c r="Y7" s="17"/>
      <c r="Z7" s="11"/>
      <c r="AA7" s="11"/>
      <c r="AB7" s="11"/>
      <c r="AC7" s="11"/>
      <c r="AD7" s="11"/>
      <c r="AE7" s="11"/>
      <c r="AF7" s="11"/>
      <c r="AG7" s="11"/>
      <c r="AH7" s="11"/>
      <c r="AI7" s="11"/>
      <c r="AL7" s="10"/>
    </row>
    <row r="8" spans="1:38" ht="12.75">
      <c r="A8" s="75"/>
      <c r="B8" s="103"/>
      <c r="C8" s="219"/>
      <c r="D8" s="220"/>
      <c r="E8" s="242"/>
      <c r="F8" s="242"/>
      <c r="G8" s="221"/>
      <c r="H8" s="221"/>
      <c r="I8" s="222"/>
      <c r="J8" s="222"/>
      <c r="K8" s="222"/>
      <c r="L8" s="222"/>
      <c r="M8" s="222"/>
      <c r="N8" s="91"/>
      <c r="AL8" s="10"/>
    </row>
    <row r="9" spans="1:38" ht="12.75">
      <c r="A9" s="75" t="s">
        <v>45</v>
      </c>
      <c r="B9" s="103"/>
      <c r="C9" s="219">
        <v>-1802</v>
      </c>
      <c r="D9" s="220"/>
      <c r="E9" s="242">
        <v>-1936</v>
      </c>
      <c r="F9" s="242">
        <v>-2324</v>
      </c>
      <c r="G9" s="221">
        <v>-2610</v>
      </c>
      <c r="H9" s="221">
        <v>-2702</v>
      </c>
      <c r="I9" s="222">
        <v>-2557</v>
      </c>
      <c r="J9" s="222">
        <v>-2439</v>
      </c>
      <c r="K9" s="222">
        <v>-2344</v>
      </c>
      <c r="L9" s="222">
        <v>-2231</v>
      </c>
      <c r="M9" s="222">
        <v>-2180</v>
      </c>
      <c r="N9" s="91"/>
      <c r="O9" s="11"/>
      <c r="P9" s="11"/>
      <c r="Q9" s="11"/>
      <c r="R9" s="11"/>
      <c r="S9" s="11"/>
      <c r="T9" s="11"/>
      <c r="U9" s="11"/>
      <c r="V9" s="11"/>
      <c r="W9" s="11"/>
      <c r="X9" s="11"/>
      <c r="Y9" s="17"/>
      <c r="Z9" s="11"/>
      <c r="AA9" s="11"/>
      <c r="AB9" s="11"/>
      <c r="AC9" s="11"/>
      <c r="AD9" s="11"/>
      <c r="AE9" s="11"/>
      <c r="AF9" s="11"/>
      <c r="AG9" s="11"/>
      <c r="AH9" s="11"/>
      <c r="AI9" s="11"/>
      <c r="AL9" s="10"/>
    </row>
    <row r="10" spans="1:38" ht="12.75">
      <c r="A10" s="75" t="s">
        <v>46</v>
      </c>
      <c r="B10" s="103"/>
      <c r="C10" s="219">
        <v>-128</v>
      </c>
      <c r="D10" s="220"/>
      <c r="E10" s="242">
        <v>-129</v>
      </c>
      <c r="F10" s="242">
        <v>-131</v>
      </c>
      <c r="G10" s="221">
        <v>-165</v>
      </c>
      <c r="H10" s="221">
        <v>-182</v>
      </c>
      <c r="I10" s="222">
        <v>-169</v>
      </c>
      <c r="J10" s="222">
        <v>-157</v>
      </c>
      <c r="K10" s="222">
        <v>-148</v>
      </c>
      <c r="L10" s="222">
        <v>-143</v>
      </c>
      <c r="M10" s="222">
        <v>-135</v>
      </c>
      <c r="N10" s="9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7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L10" s="10"/>
    </row>
    <row r="11" spans="1:38" ht="14.25">
      <c r="A11" s="270" t="s">
        <v>141</v>
      </c>
      <c r="B11" s="103"/>
      <c r="C11" s="220">
        <v>-164</v>
      </c>
      <c r="D11" s="220"/>
      <c r="E11" s="243">
        <v>-150</v>
      </c>
      <c r="F11" s="243">
        <v>-166</v>
      </c>
      <c r="G11" s="223">
        <v>-184</v>
      </c>
      <c r="H11" s="223">
        <v>-199</v>
      </c>
      <c r="I11" s="224">
        <v>-197</v>
      </c>
      <c r="J11" s="224">
        <v>-196</v>
      </c>
      <c r="K11" s="224">
        <v>-184</v>
      </c>
      <c r="L11" s="224">
        <v>-185</v>
      </c>
      <c r="M11" s="224">
        <v>-197</v>
      </c>
      <c r="N11" s="9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7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L11" s="10"/>
    </row>
    <row r="12" spans="1:38" ht="12.75">
      <c r="A12" s="82"/>
      <c r="B12" s="107"/>
      <c r="C12" s="225">
        <f t="shared" ref="C12" si="8">SUM(C9:C11)</f>
        <v>-2094</v>
      </c>
      <c r="D12" s="226"/>
      <c r="E12" s="244">
        <v>-2215</v>
      </c>
      <c r="F12" s="244">
        <f t="shared" ref="F12" si="9">SUM(F9:F11)</f>
        <v>-2621</v>
      </c>
      <c r="G12" s="227">
        <f t="shared" ref="G12" si="10">SUM(G9:G11)</f>
        <v>-2959</v>
      </c>
      <c r="H12" s="227">
        <f t="shared" ref="H12" si="11">SUM(H9:H11)</f>
        <v>-3083</v>
      </c>
      <c r="I12" s="228">
        <f t="shared" ref="I12" si="12">SUM(I9:I11)</f>
        <v>-2923</v>
      </c>
      <c r="J12" s="228">
        <f t="shared" ref="J12" si="13">SUM(J9:J11)</f>
        <v>-2792</v>
      </c>
      <c r="K12" s="228">
        <f t="shared" ref="K12" si="14">SUM(K9:K11)</f>
        <v>-2676</v>
      </c>
      <c r="L12" s="228">
        <f t="shared" ref="L12:M12" si="15">SUM(L9:L11)</f>
        <v>-2559</v>
      </c>
      <c r="M12" s="228">
        <f t="shared" si="15"/>
        <v>-2512</v>
      </c>
      <c r="N12" s="9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7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L12" s="10"/>
    </row>
    <row r="13" spans="1:38" ht="12.75">
      <c r="A13" s="75"/>
      <c r="B13" s="103"/>
      <c r="C13" s="219"/>
      <c r="D13" s="220"/>
      <c r="E13" s="242"/>
      <c r="F13" s="242"/>
      <c r="G13" s="221"/>
      <c r="H13" s="221"/>
      <c r="I13" s="222"/>
      <c r="J13" s="222"/>
      <c r="K13" s="222"/>
      <c r="L13" s="222"/>
      <c r="M13" s="222"/>
      <c r="N13" s="91"/>
      <c r="AL13" s="10"/>
    </row>
    <row r="14" spans="1:38" ht="12.75">
      <c r="A14" s="75" t="s">
        <v>47</v>
      </c>
      <c r="B14" s="103"/>
      <c r="C14" s="219">
        <v>71</v>
      </c>
      <c r="D14" s="220"/>
      <c r="E14" s="242">
        <v>97</v>
      </c>
      <c r="F14" s="242">
        <f>F7+F12</f>
        <v>135</v>
      </c>
      <c r="G14" s="221">
        <f>G7+G12</f>
        <v>75</v>
      </c>
      <c r="H14" s="221">
        <v>195</v>
      </c>
      <c r="I14" s="222">
        <v>181</v>
      </c>
      <c r="J14" s="222">
        <v>163</v>
      </c>
      <c r="K14" s="222">
        <v>170</v>
      </c>
      <c r="L14" s="222">
        <v>154</v>
      </c>
      <c r="M14" s="222">
        <v>147</v>
      </c>
      <c r="N14" s="9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7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L14" s="10"/>
    </row>
    <row r="15" spans="1:38" ht="12.75">
      <c r="A15" s="80" t="s">
        <v>187</v>
      </c>
      <c r="B15" s="105"/>
      <c r="C15" s="219">
        <v>-2</v>
      </c>
      <c r="D15" s="220"/>
      <c r="E15" s="242">
        <v>-5</v>
      </c>
      <c r="F15" s="242">
        <v>-7</v>
      </c>
      <c r="G15" s="221">
        <v>-3</v>
      </c>
      <c r="H15" s="221">
        <v>-5</v>
      </c>
      <c r="I15" s="222">
        <v>-4</v>
      </c>
      <c r="J15" s="222">
        <v>-4</v>
      </c>
      <c r="K15" s="222">
        <v>-4</v>
      </c>
      <c r="L15" s="222">
        <v>-4</v>
      </c>
      <c r="M15" s="222">
        <v>-5</v>
      </c>
      <c r="N15" s="9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7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L15" s="10"/>
    </row>
    <row r="16" spans="1:38" ht="12.75">
      <c r="A16" s="75" t="s">
        <v>48</v>
      </c>
      <c r="B16" s="103"/>
      <c r="C16" s="219">
        <v>5</v>
      </c>
      <c r="D16" s="220"/>
      <c r="E16" s="242">
        <v>4</v>
      </c>
      <c r="F16" s="242">
        <v>5</v>
      </c>
      <c r="G16" s="221">
        <v>7</v>
      </c>
      <c r="H16" s="221">
        <v>7</v>
      </c>
      <c r="I16" s="222">
        <v>5</v>
      </c>
      <c r="J16" s="222">
        <v>3</v>
      </c>
      <c r="K16" s="222">
        <v>4</v>
      </c>
      <c r="L16" s="222">
        <v>5</v>
      </c>
      <c r="M16" s="222">
        <v>5</v>
      </c>
      <c r="N16" s="9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7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L16" s="10"/>
    </row>
    <row r="17" spans="1:38" ht="12.75">
      <c r="A17" s="270" t="s">
        <v>143</v>
      </c>
      <c r="B17" s="128"/>
      <c r="C17" s="220">
        <v>-1</v>
      </c>
      <c r="D17" s="220"/>
      <c r="E17" s="243">
        <v>5</v>
      </c>
      <c r="F17" s="243">
        <v>-1</v>
      </c>
      <c r="G17" s="223">
        <v>-34</v>
      </c>
      <c r="H17" s="223">
        <v>-25</v>
      </c>
      <c r="I17" s="224">
        <v>-29</v>
      </c>
      <c r="J17" s="224">
        <v>-22</v>
      </c>
      <c r="K17" s="224">
        <v>-23</v>
      </c>
      <c r="L17" s="224">
        <v>-22</v>
      </c>
      <c r="M17" s="224">
        <v>-18</v>
      </c>
      <c r="N17" s="9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7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L17" s="10"/>
    </row>
    <row r="18" spans="1:38" ht="12.75">
      <c r="A18" s="74" t="s">
        <v>12</v>
      </c>
      <c r="B18" s="102"/>
      <c r="C18" s="225">
        <f t="shared" ref="C18" si="16">SUM(C14:C17)</f>
        <v>73</v>
      </c>
      <c r="D18" s="226"/>
      <c r="E18" s="244">
        <v>101</v>
      </c>
      <c r="F18" s="244">
        <f t="shared" ref="F18" si="17">SUM(F14:F17)</f>
        <v>132</v>
      </c>
      <c r="G18" s="227">
        <f t="shared" ref="G18" si="18">SUM(G14:G17)</f>
        <v>45</v>
      </c>
      <c r="H18" s="227">
        <f t="shared" ref="H18" si="19">SUM(H14:H17)</f>
        <v>172</v>
      </c>
      <c r="I18" s="228">
        <f t="shared" ref="I18" si="20">SUM(I14:I17)</f>
        <v>153</v>
      </c>
      <c r="J18" s="228">
        <f t="shared" ref="J18" si="21">SUM(J14:J17)</f>
        <v>140</v>
      </c>
      <c r="K18" s="228">
        <f t="shared" ref="K18" si="22">SUM(K14:K17)</f>
        <v>147</v>
      </c>
      <c r="L18" s="228">
        <f t="shared" ref="L18:M18" si="23">SUM(L14:L17)</f>
        <v>133</v>
      </c>
      <c r="M18" s="228">
        <f t="shared" si="23"/>
        <v>129</v>
      </c>
      <c r="N18" s="9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7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L18" s="10"/>
    </row>
    <row r="19" spans="1:38" ht="12.75">
      <c r="A19" s="75"/>
      <c r="B19" s="103"/>
      <c r="C19" s="219"/>
      <c r="D19" s="220"/>
      <c r="E19" s="242"/>
      <c r="F19" s="242"/>
      <c r="G19" s="221"/>
      <c r="H19" s="221"/>
      <c r="I19" s="222"/>
      <c r="J19" s="222"/>
      <c r="K19" s="222"/>
      <c r="L19" s="222"/>
      <c r="M19" s="222"/>
      <c r="N19" s="91"/>
      <c r="AL19" s="10"/>
    </row>
    <row r="20" spans="1:38" ht="12.75">
      <c r="A20" s="270" t="s">
        <v>144</v>
      </c>
      <c r="B20" s="105"/>
      <c r="C20" s="219"/>
      <c r="D20" s="220"/>
      <c r="E20" s="242">
        <v>0</v>
      </c>
      <c r="F20" s="242">
        <v>-52</v>
      </c>
      <c r="G20" s="221">
        <v>0</v>
      </c>
      <c r="H20" s="221">
        <v>-127</v>
      </c>
      <c r="I20" s="222">
        <v>-49</v>
      </c>
      <c r="J20" s="222">
        <v>-11</v>
      </c>
      <c r="K20" s="222">
        <v>-17</v>
      </c>
      <c r="L20" s="222">
        <v>-19</v>
      </c>
      <c r="M20" s="222">
        <v>-1</v>
      </c>
      <c r="N20" s="9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7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L20" s="10"/>
    </row>
    <row r="21" spans="1:38" ht="12.75">
      <c r="A21" s="270" t="s">
        <v>145</v>
      </c>
      <c r="B21" s="103"/>
      <c r="C21" s="219">
        <v>0</v>
      </c>
      <c r="D21" s="220"/>
      <c r="E21" s="242">
        <v>1</v>
      </c>
      <c r="F21" s="242">
        <v>1</v>
      </c>
      <c r="G21" s="221">
        <v>348</v>
      </c>
      <c r="H21" s="221">
        <v>11</v>
      </c>
      <c r="I21" s="222">
        <v>0</v>
      </c>
      <c r="J21" s="222">
        <v>0</v>
      </c>
      <c r="K21" s="222">
        <v>0</v>
      </c>
      <c r="L21" s="222">
        <v>0</v>
      </c>
      <c r="M21" s="222">
        <v>0</v>
      </c>
      <c r="N21" s="9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L21" s="10"/>
    </row>
    <row r="22" spans="1:38" ht="12.75">
      <c r="A22" s="270" t="s">
        <v>146</v>
      </c>
      <c r="B22" s="103"/>
      <c r="C22" s="219">
        <v>-21</v>
      </c>
      <c r="D22" s="220"/>
      <c r="E22" s="242">
        <v>-45</v>
      </c>
      <c r="F22" s="242">
        <v>-105</v>
      </c>
      <c r="G22" s="221">
        <v>-76</v>
      </c>
      <c r="H22" s="221">
        <v>-74</v>
      </c>
      <c r="I22" s="222">
        <v>-74</v>
      </c>
      <c r="J22" s="222">
        <v>-51</v>
      </c>
      <c r="K22" s="222">
        <v>-60</v>
      </c>
      <c r="L22" s="222">
        <v>-35</v>
      </c>
      <c r="M22" s="222">
        <v>-37</v>
      </c>
      <c r="N22" s="9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7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L22" s="10"/>
    </row>
    <row r="23" spans="1:38" ht="12.75">
      <c r="A23" s="270" t="s">
        <v>147</v>
      </c>
      <c r="B23" s="103"/>
      <c r="C23" s="219">
        <v>7</v>
      </c>
      <c r="D23" s="220"/>
      <c r="E23" s="242">
        <v>62</v>
      </c>
      <c r="F23" s="242">
        <v>46</v>
      </c>
      <c r="G23" s="221">
        <v>83</v>
      </c>
      <c r="H23" s="221">
        <v>14</v>
      </c>
      <c r="I23" s="222">
        <v>6</v>
      </c>
      <c r="J23" s="222">
        <v>0</v>
      </c>
      <c r="K23" s="222">
        <v>7</v>
      </c>
      <c r="L23" s="222">
        <v>6</v>
      </c>
      <c r="M23" s="222">
        <v>8</v>
      </c>
      <c r="N23" s="9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7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L23" s="10"/>
    </row>
    <row r="24" spans="1:38" ht="12.75">
      <c r="A24" s="270" t="s">
        <v>148</v>
      </c>
      <c r="B24" s="103"/>
      <c r="C24" s="219">
        <v>-23</v>
      </c>
      <c r="D24" s="220"/>
      <c r="E24" s="242">
        <v>-27</v>
      </c>
      <c r="F24" s="242">
        <v>-20</v>
      </c>
      <c r="G24" s="221">
        <v>-24</v>
      </c>
      <c r="H24" s="221">
        <v>-13</v>
      </c>
      <c r="I24" s="222">
        <v>-12</v>
      </c>
      <c r="J24" s="222">
        <v>-11</v>
      </c>
      <c r="K24" s="222">
        <v>-16</v>
      </c>
      <c r="L24" s="222">
        <v>-4</v>
      </c>
      <c r="M24" s="222">
        <v>-5</v>
      </c>
      <c r="N24" s="9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7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L24" s="10"/>
    </row>
    <row r="25" spans="1:38" ht="12.75">
      <c r="A25" s="270" t="s">
        <v>149</v>
      </c>
      <c r="B25" s="103"/>
      <c r="C25" s="219"/>
      <c r="D25" s="220"/>
      <c r="E25" s="242">
        <v>-2</v>
      </c>
      <c r="F25" s="242"/>
      <c r="G25" s="221">
        <v>0</v>
      </c>
      <c r="H25" s="221">
        <v>-1</v>
      </c>
      <c r="I25" s="222">
        <v>-1</v>
      </c>
      <c r="J25" s="222">
        <v>0</v>
      </c>
      <c r="K25" s="222">
        <v>-5</v>
      </c>
      <c r="L25" s="222">
        <v>-1</v>
      </c>
      <c r="M25" s="222">
        <v>0</v>
      </c>
      <c r="N25" s="9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7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L25" s="10"/>
    </row>
    <row r="26" spans="1:38" ht="12.75">
      <c r="A26" s="270" t="s">
        <v>188</v>
      </c>
      <c r="B26" s="103"/>
      <c r="C26" s="220">
        <v>2</v>
      </c>
      <c r="D26" s="220"/>
      <c r="E26" s="243">
        <v>1</v>
      </c>
      <c r="F26" s="243">
        <v>3</v>
      </c>
      <c r="G26" s="223">
        <v>0</v>
      </c>
      <c r="H26" s="223">
        <v>0</v>
      </c>
      <c r="I26" s="224">
        <v>0</v>
      </c>
      <c r="J26" s="224">
        <v>0</v>
      </c>
      <c r="K26" s="224">
        <v>0</v>
      </c>
      <c r="L26" s="224">
        <v>1.9</v>
      </c>
      <c r="M26" s="224">
        <v>0</v>
      </c>
      <c r="N26" s="9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7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L26" s="10"/>
    </row>
    <row r="27" spans="1:38" ht="12.75">
      <c r="A27" s="74" t="s">
        <v>49</v>
      </c>
      <c r="B27" s="102"/>
      <c r="C27" s="225">
        <f t="shared" ref="C27" si="24">SUM(C20:C26)</f>
        <v>-35</v>
      </c>
      <c r="D27" s="226"/>
      <c r="E27" s="244">
        <v>-10</v>
      </c>
      <c r="F27" s="244">
        <f t="shared" ref="F27" si="25">SUM(F20:F26)</f>
        <v>-127</v>
      </c>
      <c r="G27" s="227">
        <f t="shared" ref="G27" si="26">SUM(G20:G26)</f>
        <v>331</v>
      </c>
      <c r="H27" s="227">
        <f t="shared" ref="H27" si="27">SUM(H20:H26)</f>
        <v>-190</v>
      </c>
      <c r="I27" s="228">
        <f t="shared" ref="I27" si="28">SUM(I20:I26)</f>
        <v>-130</v>
      </c>
      <c r="J27" s="228">
        <f t="shared" ref="J27" si="29">SUM(J20:J26)</f>
        <v>-73</v>
      </c>
      <c r="K27" s="228">
        <f t="shared" ref="K27" si="30">SUM(K20:K26)</f>
        <v>-91</v>
      </c>
      <c r="L27" s="228">
        <f t="shared" ref="L27:M27" si="31">SUM(L20:L26)</f>
        <v>-51.1</v>
      </c>
      <c r="M27" s="228">
        <f t="shared" si="31"/>
        <v>-35</v>
      </c>
      <c r="N27" s="9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7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L27" s="10"/>
    </row>
    <row r="28" spans="1:38" ht="12" customHeight="1">
      <c r="A28" s="74"/>
      <c r="B28" s="102"/>
      <c r="C28" s="219"/>
      <c r="D28" s="220"/>
      <c r="E28" s="242"/>
      <c r="F28" s="242"/>
      <c r="G28" s="221"/>
      <c r="H28" s="221"/>
      <c r="I28" s="222"/>
      <c r="J28" s="222"/>
      <c r="K28" s="222"/>
      <c r="L28" s="222"/>
      <c r="M28" s="222"/>
      <c r="N28" s="91"/>
      <c r="AL28" s="10"/>
    </row>
    <row r="29" spans="1:38" ht="12.75">
      <c r="A29" s="270" t="s">
        <v>150</v>
      </c>
      <c r="B29" s="103"/>
      <c r="C29" s="219"/>
      <c r="D29" s="220"/>
      <c r="E29" s="242"/>
      <c r="F29" s="242">
        <v>50</v>
      </c>
      <c r="G29" s="221">
        <v>0</v>
      </c>
      <c r="H29" s="221">
        <v>110</v>
      </c>
      <c r="I29" s="222">
        <v>30</v>
      </c>
      <c r="J29" s="222">
        <v>0</v>
      </c>
      <c r="K29" s="222">
        <v>0</v>
      </c>
      <c r="L29" s="222">
        <v>0</v>
      </c>
      <c r="M29" s="222">
        <v>0</v>
      </c>
      <c r="N29" s="9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7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L29" s="10"/>
    </row>
    <row r="30" spans="1:38" ht="12.75">
      <c r="A30" s="270" t="s">
        <v>151</v>
      </c>
      <c r="B30" s="103"/>
      <c r="C30" s="219"/>
      <c r="D30" s="220"/>
      <c r="E30" s="242">
        <v>-67</v>
      </c>
      <c r="F30" s="242">
        <v>-14</v>
      </c>
      <c r="G30" s="221">
        <v>-11</v>
      </c>
      <c r="H30" s="221">
        <v>-67</v>
      </c>
      <c r="I30" s="222">
        <v>-1</v>
      </c>
      <c r="J30" s="222">
        <v>0</v>
      </c>
      <c r="K30" s="222">
        <v>-53</v>
      </c>
      <c r="L30" s="222">
        <v>0</v>
      </c>
      <c r="M30" s="222">
        <v>0</v>
      </c>
      <c r="N30" s="9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7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L30" s="10"/>
    </row>
    <row r="31" spans="1:38" ht="12.75">
      <c r="A31" s="270" t="s">
        <v>80</v>
      </c>
      <c r="B31" s="103"/>
      <c r="C31" s="219">
        <v>1</v>
      </c>
      <c r="D31" s="220"/>
      <c r="E31" s="242">
        <v>1</v>
      </c>
      <c r="F31" s="242">
        <v>-1</v>
      </c>
      <c r="G31" s="221">
        <v>5</v>
      </c>
      <c r="H31" s="221">
        <v>2</v>
      </c>
      <c r="I31" s="222">
        <v>1</v>
      </c>
      <c r="J31" s="222">
        <v>1</v>
      </c>
      <c r="K31" s="222">
        <v>-1</v>
      </c>
      <c r="L31" s="222">
        <v>-3</v>
      </c>
      <c r="M31" s="222">
        <v>-3</v>
      </c>
      <c r="N31" s="9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7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L31" s="10"/>
    </row>
    <row r="32" spans="1:38" ht="12.75">
      <c r="A32" s="270" t="s">
        <v>81</v>
      </c>
      <c r="B32" s="103"/>
      <c r="C32" s="219">
        <v>-23</v>
      </c>
      <c r="D32" s="220"/>
      <c r="E32" s="242">
        <v>-23</v>
      </c>
      <c r="F32" s="242">
        <v>-18</v>
      </c>
      <c r="G32" s="221"/>
      <c r="H32" s="221"/>
      <c r="I32" s="222"/>
      <c r="J32" s="222"/>
      <c r="K32" s="222"/>
      <c r="L32" s="222"/>
      <c r="M32" s="222"/>
      <c r="N32" s="9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7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L32" s="10"/>
    </row>
    <row r="33" spans="1:38" ht="12.75">
      <c r="A33" s="270" t="s">
        <v>50</v>
      </c>
      <c r="B33" s="103"/>
      <c r="C33" s="220"/>
      <c r="D33" s="220"/>
      <c r="E33" s="243">
        <v>0</v>
      </c>
      <c r="F33" s="243">
        <v>-62</v>
      </c>
      <c r="G33" s="223">
        <v>-397</v>
      </c>
      <c r="H33" s="223">
        <v>-59</v>
      </c>
      <c r="I33" s="224">
        <v>-55</v>
      </c>
      <c r="J33" s="224">
        <v>-48</v>
      </c>
      <c r="K33" s="224">
        <v>-63</v>
      </c>
      <c r="L33" s="224">
        <v>-46</v>
      </c>
      <c r="M33" s="224">
        <v>-46</v>
      </c>
      <c r="N33" s="9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7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L33" s="10"/>
    </row>
    <row r="34" spans="1:38" ht="12.75">
      <c r="A34" s="85" t="s">
        <v>51</v>
      </c>
      <c r="B34" s="109"/>
      <c r="C34" s="225">
        <f>SUM(C29:C33)</f>
        <v>-22</v>
      </c>
      <c r="D34" s="226"/>
      <c r="E34" s="244">
        <v>-89</v>
      </c>
      <c r="F34" s="244">
        <f>SUM(F29:F33)</f>
        <v>-45</v>
      </c>
      <c r="G34" s="227">
        <f t="shared" ref="G34:M34" si="32">SUM(G29:G33)</f>
        <v>-403</v>
      </c>
      <c r="H34" s="227">
        <f t="shared" si="32"/>
        <v>-14</v>
      </c>
      <c r="I34" s="228">
        <f t="shared" si="32"/>
        <v>-25</v>
      </c>
      <c r="J34" s="228">
        <f t="shared" si="32"/>
        <v>-47</v>
      </c>
      <c r="K34" s="228">
        <f t="shared" si="32"/>
        <v>-117</v>
      </c>
      <c r="L34" s="228">
        <f t="shared" si="32"/>
        <v>-49</v>
      </c>
      <c r="M34" s="228">
        <f t="shared" si="32"/>
        <v>-49</v>
      </c>
      <c r="N34" s="9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7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L34" s="10"/>
    </row>
    <row r="35" spans="1:38" ht="12.75">
      <c r="A35" s="75"/>
      <c r="B35" s="103"/>
      <c r="C35" s="219"/>
      <c r="D35" s="220"/>
      <c r="E35" s="242"/>
      <c r="F35" s="242"/>
      <c r="G35" s="221"/>
      <c r="H35" s="221"/>
      <c r="I35" s="229"/>
      <c r="J35" s="229"/>
      <c r="K35" s="229"/>
      <c r="L35" s="229"/>
      <c r="M35" s="229"/>
      <c r="N35" s="91"/>
      <c r="AL35" s="10"/>
    </row>
    <row r="36" spans="1:38" ht="12.75">
      <c r="A36" s="267" t="s">
        <v>152</v>
      </c>
      <c r="B36" s="103"/>
      <c r="C36" s="230">
        <f>C18+C27+C34</f>
        <v>16</v>
      </c>
      <c r="D36" s="226"/>
      <c r="E36" s="245">
        <v>2</v>
      </c>
      <c r="F36" s="245">
        <f>F18+F27+F34</f>
        <v>-40</v>
      </c>
      <c r="G36" s="231">
        <f>G18+G27+G34</f>
        <v>-27</v>
      </c>
      <c r="H36" s="231">
        <f>H18+H27+H34</f>
        <v>-32</v>
      </c>
      <c r="I36" s="232">
        <f>I18+I27+I34</f>
        <v>-2</v>
      </c>
      <c r="J36" s="232">
        <v>20</v>
      </c>
      <c r="K36" s="232">
        <v>-61</v>
      </c>
      <c r="L36" s="232">
        <v>33.1</v>
      </c>
      <c r="M36" s="232">
        <v>45</v>
      </c>
      <c r="N36" s="9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7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L36" s="10"/>
    </row>
    <row r="37" spans="1:38" ht="12.75">
      <c r="A37" s="75" t="s">
        <v>52</v>
      </c>
      <c r="B37" s="103"/>
      <c r="C37" s="219">
        <v>-5</v>
      </c>
      <c r="D37" s="220"/>
      <c r="E37" s="242">
        <v>-7</v>
      </c>
      <c r="F37" s="242">
        <v>33</v>
      </c>
      <c r="G37" s="221">
        <v>60</v>
      </c>
      <c r="H37" s="221">
        <v>92</v>
      </c>
      <c r="I37" s="222">
        <v>94</v>
      </c>
      <c r="J37" s="222">
        <v>74</v>
      </c>
      <c r="K37" s="222">
        <v>135</v>
      </c>
      <c r="L37" s="222">
        <v>101.6</v>
      </c>
      <c r="M37" s="222">
        <v>57</v>
      </c>
      <c r="N37" s="9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7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L37" s="10"/>
    </row>
    <row r="38" spans="1:38" ht="12.75">
      <c r="A38" s="75"/>
      <c r="B38" s="103"/>
      <c r="C38" s="233"/>
      <c r="D38" s="220"/>
      <c r="E38" s="246"/>
      <c r="F38" s="246"/>
      <c r="G38" s="234"/>
      <c r="H38" s="234"/>
      <c r="I38" s="235"/>
      <c r="J38" s="235"/>
      <c r="K38" s="235"/>
      <c r="L38" s="235"/>
      <c r="M38" s="235"/>
      <c r="N38" s="9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7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L38" s="10"/>
    </row>
    <row r="39" spans="1:38" ht="13.5" thickBot="1">
      <c r="A39" s="130" t="s">
        <v>78</v>
      </c>
      <c r="B39" s="129"/>
      <c r="C39" s="236">
        <f t="shared" ref="C39" si="33">SUM(C36:C37)</f>
        <v>11</v>
      </c>
      <c r="D39" s="226"/>
      <c r="E39" s="247">
        <v>-5</v>
      </c>
      <c r="F39" s="247">
        <f t="shared" ref="F39" si="34">SUM(F36:F37)</f>
        <v>-7</v>
      </c>
      <c r="G39" s="237">
        <f t="shared" ref="G39" si="35">SUM(G36:G37)</f>
        <v>33</v>
      </c>
      <c r="H39" s="237">
        <f t="shared" ref="H39" si="36">SUM(H36:H37)</f>
        <v>60</v>
      </c>
      <c r="I39" s="238">
        <f t="shared" ref="I39" si="37">SUM(I36:I37)</f>
        <v>92</v>
      </c>
      <c r="J39" s="238">
        <f t="shared" ref="J39" si="38">SUM(J36:J37)</f>
        <v>94</v>
      </c>
      <c r="K39" s="238">
        <f t="shared" ref="K39" si="39">SUM(K36:K37)</f>
        <v>74</v>
      </c>
      <c r="L39" s="238">
        <f t="shared" ref="L39:M39" si="40">SUM(L36:L37)</f>
        <v>134.69999999999999</v>
      </c>
      <c r="M39" s="238">
        <f t="shared" si="40"/>
        <v>102</v>
      </c>
      <c r="N39" s="9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7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L39" s="10"/>
    </row>
    <row r="40" spans="1:38" ht="5.25" customHeight="1">
      <c r="A40" s="185"/>
      <c r="B40" s="186"/>
      <c r="C40" s="79"/>
      <c r="D40" s="186"/>
      <c r="E40" s="176"/>
      <c r="F40" s="187"/>
      <c r="G40" s="187"/>
      <c r="H40" s="188"/>
      <c r="I40" s="188"/>
      <c r="J40" s="188"/>
      <c r="K40" s="188"/>
      <c r="L40" s="188"/>
      <c r="M40" s="188"/>
      <c r="N40" s="3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3"/>
      <c r="AG40" s="3"/>
      <c r="AH40" s="3"/>
      <c r="AI40" s="3"/>
      <c r="AJ40" s="3"/>
      <c r="AK40" s="3"/>
    </row>
    <row r="41" spans="1:38" ht="12.75">
      <c r="A41" s="75"/>
      <c r="B41" s="75"/>
      <c r="C41" s="118"/>
      <c r="D41" s="118"/>
      <c r="E41" s="118"/>
      <c r="F41" s="118"/>
      <c r="G41" s="118"/>
      <c r="H41" s="118"/>
      <c r="I41" s="118"/>
      <c r="J41" s="119"/>
      <c r="K41" s="119"/>
      <c r="L41" s="119"/>
      <c r="M41" s="119"/>
      <c r="N41" s="120"/>
    </row>
    <row r="42" spans="1:38" ht="12.75">
      <c r="A42" s="121"/>
      <c r="B42" s="121"/>
      <c r="C42" s="118"/>
      <c r="D42" s="118"/>
      <c r="E42" s="118"/>
      <c r="F42" s="118"/>
      <c r="G42" s="118"/>
      <c r="H42" s="118"/>
      <c r="I42" s="119"/>
      <c r="J42" s="119"/>
      <c r="K42" s="119"/>
      <c r="L42" s="119"/>
      <c r="M42" s="119"/>
      <c r="N42" s="120"/>
    </row>
    <row r="43" spans="1:38" ht="12.75">
      <c r="A43" s="288" t="s">
        <v>171</v>
      </c>
      <c r="B43" s="75"/>
      <c r="C43" s="118"/>
      <c r="D43" s="118"/>
      <c r="E43" s="118"/>
      <c r="F43" s="118"/>
      <c r="G43" s="118"/>
      <c r="H43" s="118"/>
      <c r="I43" s="119"/>
      <c r="J43" s="119"/>
      <c r="K43" s="119"/>
      <c r="L43" s="119"/>
      <c r="M43" s="119"/>
      <c r="N43" s="120"/>
    </row>
    <row r="44" spans="1:38" ht="12.75">
      <c r="A44" s="271" t="s">
        <v>142</v>
      </c>
      <c r="B44" s="91"/>
      <c r="C44" s="91"/>
      <c r="D44" s="91"/>
      <c r="E44" s="91"/>
      <c r="F44" s="122"/>
      <c r="G44" s="91"/>
      <c r="H44" s="91"/>
      <c r="I44" s="123"/>
      <c r="J44" s="123"/>
      <c r="K44" s="123"/>
      <c r="L44" s="123"/>
      <c r="M44" s="123"/>
      <c r="N44" s="120"/>
    </row>
    <row r="45" spans="1:38" ht="12.75">
      <c r="A45" s="91"/>
      <c r="B45" s="91"/>
      <c r="C45" s="124"/>
      <c r="D45" s="124"/>
      <c r="E45" s="124"/>
      <c r="F45" s="125"/>
      <c r="G45" s="124"/>
      <c r="H45" s="124"/>
      <c r="I45" s="124"/>
      <c r="J45" s="124"/>
      <c r="K45" s="124"/>
      <c r="L45" s="124"/>
      <c r="M45" s="124"/>
      <c r="N45" s="120"/>
    </row>
    <row r="46" spans="1:38" ht="12.75">
      <c r="A46" s="91"/>
      <c r="B46" s="91"/>
      <c r="C46" s="91"/>
      <c r="D46" s="91"/>
      <c r="E46" s="91"/>
      <c r="F46" s="122"/>
      <c r="G46" s="91"/>
      <c r="H46" s="91"/>
      <c r="I46" s="91"/>
      <c r="J46" s="91"/>
      <c r="K46" s="91"/>
      <c r="L46" s="91"/>
      <c r="M46" s="91"/>
      <c r="N46" s="120"/>
    </row>
    <row r="47" spans="1:38" ht="12.75">
      <c r="A47" s="91"/>
      <c r="B47" s="91"/>
      <c r="C47" s="91"/>
      <c r="D47" s="91"/>
      <c r="E47" s="91"/>
      <c r="F47" s="122"/>
      <c r="G47" s="91"/>
      <c r="H47" s="91"/>
      <c r="I47" s="91"/>
      <c r="J47" s="91"/>
      <c r="K47" s="91"/>
      <c r="L47" s="91"/>
      <c r="M47" s="91"/>
      <c r="N47" s="120"/>
    </row>
    <row r="48" spans="1:38" ht="12.75">
      <c r="A48" s="91"/>
      <c r="B48" s="91"/>
      <c r="C48" s="91"/>
      <c r="D48" s="91"/>
      <c r="E48" s="91"/>
      <c r="F48" s="122"/>
      <c r="G48" s="91"/>
      <c r="H48" s="91"/>
      <c r="I48" s="91"/>
      <c r="J48" s="91"/>
      <c r="K48" s="91"/>
      <c r="L48" s="91"/>
      <c r="M48" s="91"/>
      <c r="N48" s="120"/>
    </row>
    <row r="49" spans="1:14" ht="12.75">
      <c r="A49" s="91"/>
      <c r="B49" s="91"/>
      <c r="C49" s="91"/>
      <c r="D49" s="91"/>
      <c r="E49" s="91"/>
      <c r="F49" s="122"/>
      <c r="G49" s="91"/>
      <c r="H49" s="91"/>
      <c r="I49" s="91"/>
      <c r="J49" s="91"/>
      <c r="K49" s="91"/>
      <c r="L49" s="91"/>
      <c r="M49" s="91"/>
      <c r="N49" s="120"/>
    </row>
    <row r="50" spans="1:14" ht="12.75">
      <c r="A50" s="91"/>
      <c r="B50" s="91"/>
      <c r="C50" s="91"/>
      <c r="D50" s="91"/>
      <c r="E50" s="91"/>
      <c r="F50" s="122"/>
      <c r="G50" s="91"/>
      <c r="H50" s="91"/>
      <c r="I50" s="91"/>
      <c r="J50" s="91"/>
      <c r="K50" s="91"/>
      <c r="L50" s="91"/>
      <c r="M50" s="91"/>
      <c r="N50" s="120"/>
    </row>
    <row r="51" spans="1:14" ht="12.75">
      <c r="A51" s="91"/>
      <c r="B51" s="91"/>
      <c r="C51" s="91"/>
      <c r="D51" s="91"/>
      <c r="E51" s="91"/>
      <c r="F51" s="122"/>
      <c r="G51" s="91"/>
      <c r="H51" s="91"/>
      <c r="I51" s="91"/>
      <c r="J51" s="91"/>
      <c r="K51" s="91"/>
      <c r="L51" s="91"/>
      <c r="M51" s="91"/>
      <c r="N51" s="120"/>
    </row>
    <row r="52" spans="1:14" ht="12.75">
      <c r="A52" s="91"/>
      <c r="B52" s="91"/>
      <c r="C52" s="91"/>
      <c r="D52" s="91"/>
      <c r="E52" s="91"/>
      <c r="F52" s="122"/>
      <c r="G52" s="91"/>
      <c r="H52" s="91"/>
      <c r="I52" s="91"/>
      <c r="J52" s="91"/>
      <c r="K52" s="91"/>
      <c r="L52" s="91"/>
      <c r="M52" s="91"/>
      <c r="N52" s="120"/>
    </row>
    <row r="53" spans="1:14" ht="12.75">
      <c r="A53" s="91"/>
      <c r="B53" s="91"/>
      <c r="C53" s="91"/>
      <c r="D53" s="91"/>
      <c r="E53" s="91"/>
      <c r="F53" s="122"/>
      <c r="G53" s="91"/>
      <c r="H53" s="91"/>
      <c r="I53" s="91"/>
      <c r="J53" s="91"/>
      <c r="K53" s="91"/>
      <c r="L53" s="91"/>
      <c r="M53" s="91"/>
      <c r="N53" s="120"/>
    </row>
  </sheetData>
  <pageMargins left="0.55118110236220474" right="0.55118110236220474" top="0.78740157480314965" bottom="0.78740157480314965" header="0.51181102362204722" footer="0.51181102362204722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75"/>
  <sheetViews>
    <sheetView showGridLines="0" tabSelected="1" topLeftCell="A42" zoomScale="120" zoomScaleNormal="120" workbookViewId="0">
      <selection activeCell="A74" sqref="A74"/>
    </sheetView>
  </sheetViews>
  <sheetFormatPr defaultColWidth="9.140625" defaultRowHeight="12"/>
  <cols>
    <col min="1" max="1" width="51.140625" style="4" bestFit="1" customWidth="1"/>
    <col min="2" max="2" width="0.42578125" style="137" customWidth="1"/>
    <col min="3" max="3" width="11.5703125" style="4" customWidth="1"/>
    <col min="4" max="4" width="0.42578125" style="137" customWidth="1"/>
    <col min="5" max="5" width="11.5703125" style="4" customWidth="1"/>
    <col min="6" max="6" width="11.5703125" style="29" customWidth="1"/>
    <col min="7" max="8" width="11.5703125" style="4" customWidth="1"/>
    <col min="9" max="9" width="3.42578125" style="4" customWidth="1"/>
    <col min="10" max="11" width="9.140625" style="4" customWidth="1"/>
    <col min="12" max="16384" width="9.140625" style="4"/>
  </cols>
  <sheetData>
    <row r="1" spans="1:20" ht="27.75">
      <c r="A1" s="40" t="s">
        <v>105</v>
      </c>
      <c r="D1" s="184"/>
      <c r="F1" s="4"/>
    </row>
    <row r="2" spans="1:20">
      <c r="A2" s="2"/>
      <c r="B2" s="30"/>
      <c r="C2" s="30"/>
      <c r="D2" s="30"/>
      <c r="E2" s="30"/>
      <c r="F2" s="30"/>
      <c r="G2" s="2"/>
      <c r="H2" s="2"/>
    </row>
    <row r="3" spans="1:20" ht="12.75">
      <c r="A3" s="177" t="s">
        <v>96</v>
      </c>
      <c r="B3" s="162"/>
      <c r="C3" s="159">
        <v>2021</v>
      </c>
      <c r="D3" s="161"/>
      <c r="E3" s="159">
        <v>2020</v>
      </c>
      <c r="F3" s="159">
        <v>2019</v>
      </c>
      <c r="G3" s="159">
        <v>2018</v>
      </c>
      <c r="H3" s="159">
        <v>2017</v>
      </c>
    </row>
    <row r="4" spans="1:20">
      <c r="A4" s="2"/>
      <c r="B4" s="116"/>
      <c r="C4" s="116"/>
      <c r="D4" s="116"/>
      <c r="E4" s="248"/>
      <c r="F4" s="248"/>
      <c r="G4" s="30"/>
      <c r="H4" s="30"/>
    </row>
    <row r="5" spans="1:20" ht="12.75">
      <c r="A5" s="85" t="s">
        <v>0</v>
      </c>
      <c r="B5" s="109"/>
      <c r="C5" s="109"/>
      <c r="D5" s="109"/>
      <c r="E5" s="179"/>
      <c r="F5" s="179"/>
      <c r="G5" s="86"/>
      <c r="H5" s="86"/>
    </row>
    <row r="6" spans="1:20" ht="12.75">
      <c r="A6" s="75" t="s">
        <v>1</v>
      </c>
      <c r="B6" s="138"/>
      <c r="C6" s="135">
        <v>1898</v>
      </c>
      <c r="D6" s="136"/>
      <c r="E6" s="242">
        <v>1946</v>
      </c>
      <c r="F6" s="242">
        <v>2395</v>
      </c>
      <c r="G6" s="221">
        <v>2346</v>
      </c>
      <c r="H6" s="221">
        <v>2142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75" t="s">
        <v>61</v>
      </c>
      <c r="B7" s="138"/>
      <c r="C7" s="135">
        <v>109</v>
      </c>
      <c r="D7" s="136"/>
      <c r="E7" s="242">
        <v>75</v>
      </c>
      <c r="F7" s="242">
        <v>127</v>
      </c>
      <c r="G7" s="221">
        <v>114</v>
      </c>
      <c r="H7" s="221">
        <v>144</v>
      </c>
      <c r="J7" s="9"/>
      <c r="K7" s="9"/>
      <c r="L7" s="9"/>
      <c r="M7" s="9"/>
      <c r="N7" s="9"/>
      <c r="O7" s="9"/>
      <c r="P7" s="9"/>
      <c r="Q7" s="9"/>
      <c r="R7" s="9"/>
      <c r="S7" s="9"/>
    </row>
    <row r="8" spans="1:20" ht="12.75">
      <c r="A8" s="75" t="s">
        <v>62</v>
      </c>
      <c r="B8" s="138"/>
      <c r="C8" s="135">
        <v>49</v>
      </c>
      <c r="D8" s="136"/>
      <c r="E8" s="242">
        <v>7</v>
      </c>
      <c r="F8" s="242">
        <v>66</v>
      </c>
      <c r="G8" s="221">
        <v>73</v>
      </c>
      <c r="H8" s="221">
        <v>110</v>
      </c>
      <c r="J8" s="9"/>
      <c r="K8" s="9"/>
      <c r="L8" s="9"/>
      <c r="M8" s="9"/>
      <c r="N8" s="9"/>
      <c r="O8" s="9"/>
      <c r="P8" s="9"/>
      <c r="Q8" s="9"/>
      <c r="R8" s="9"/>
      <c r="S8" s="9"/>
    </row>
    <row r="9" spans="1:20" ht="12.75">
      <c r="A9" s="75" t="s">
        <v>63</v>
      </c>
      <c r="B9" s="138"/>
      <c r="C9" s="135">
        <v>25</v>
      </c>
      <c r="D9" s="136"/>
      <c r="E9" s="242">
        <v>-76</v>
      </c>
      <c r="F9" s="242">
        <v>44</v>
      </c>
      <c r="G9" s="221">
        <v>53</v>
      </c>
      <c r="H9" s="221">
        <v>91</v>
      </c>
      <c r="J9" s="9"/>
      <c r="K9" s="9"/>
      <c r="L9" s="9"/>
      <c r="M9" s="9"/>
      <c r="N9" s="9"/>
      <c r="O9" s="9"/>
      <c r="P9" s="9"/>
      <c r="Q9" s="9"/>
      <c r="R9" s="9"/>
      <c r="S9" s="9"/>
    </row>
    <row r="10" spans="1:20" ht="12.75">
      <c r="A10" s="75" t="s">
        <v>153</v>
      </c>
      <c r="B10" s="138"/>
      <c r="C10" s="135">
        <v>20</v>
      </c>
      <c r="D10" s="136"/>
      <c r="E10" s="242">
        <v>-70</v>
      </c>
      <c r="F10" s="242">
        <v>34</v>
      </c>
      <c r="G10" s="221">
        <v>46</v>
      </c>
      <c r="H10" s="221">
        <v>76</v>
      </c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20" ht="12.75">
      <c r="A11" s="75" t="s">
        <v>12</v>
      </c>
      <c r="B11" s="138"/>
      <c r="C11" s="135">
        <v>73</v>
      </c>
      <c r="D11" s="136"/>
      <c r="E11" s="242">
        <v>101</v>
      </c>
      <c r="F11" s="242">
        <v>132</v>
      </c>
      <c r="G11" s="221">
        <v>45</v>
      </c>
      <c r="H11" s="221">
        <v>172</v>
      </c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0" ht="12.75">
      <c r="A12" s="75" t="s">
        <v>110</v>
      </c>
      <c r="B12" s="138"/>
      <c r="C12" s="135">
        <v>15</v>
      </c>
      <c r="D12" s="136"/>
      <c r="E12" s="242">
        <v>67</v>
      </c>
      <c r="F12" s="242">
        <v>36</v>
      </c>
      <c r="G12" s="221">
        <v>102</v>
      </c>
      <c r="H12" s="221">
        <v>98</v>
      </c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0" ht="12.75">
      <c r="A13" s="75" t="s">
        <v>2</v>
      </c>
      <c r="B13" s="138"/>
      <c r="C13" s="272">
        <v>0</v>
      </c>
      <c r="D13" s="273"/>
      <c r="E13" s="274">
        <v>0</v>
      </c>
      <c r="F13" s="242">
        <v>24</v>
      </c>
      <c r="G13" s="221">
        <v>62</v>
      </c>
      <c r="H13" s="221">
        <v>62</v>
      </c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20" ht="12.75">
      <c r="A14" s="75"/>
      <c r="B14" s="140"/>
      <c r="C14" s="141"/>
      <c r="D14" s="141"/>
      <c r="E14" s="249"/>
      <c r="F14" s="249"/>
      <c r="G14" s="139"/>
      <c r="H14" s="13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20" ht="12.75">
      <c r="A15" s="275" t="s">
        <v>154</v>
      </c>
      <c r="B15" s="163"/>
      <c r="C15" s="164"/>
      <c r="D15" s="164"/>
      <c r="E15" s="250"/>
      <c r="F15" s="250"/>
      <c r="G15" s="165"/>
      <c r="H15" s="165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20" ht="12.75">
      <c r="A16" s="75" t="s">
        <v>3</v>
      </c>
      <c r="B16" s="138"/>
      <c r="C16" s="219">
        <v>453</v>
      </c>
      <c r="D16" s="136"/>
      <c r="E16" s="242">
        <v>432</v>
      </c>
      <c r="F16" s="242">
        <v>500</v>
      </c>
      <c r="G16" s="221">
        <v>537</v>
      </c>
      <c r="H16" s="221">
        <v>651</v>
      </c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27" ht="14.25">
      <c r="A17" s="276" t="s">
        <v>155</v>
      </c>
      <c r="B17" s="138"/>
      <c r="C17" s="219">
        <v>805</v>
      </c>
      <c r="D17" s="136"/>
      <c r="E17" s="242">
        <v>802</v>
      </c>
      <c r="F17" s="242">
        <v>902</v>
      </c>
      <c r="G17" s="221">
        <v>675</v>
      </c>
      <c r="H17" s="221">
        <v>779</v>
      </c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27" s="3" customFormat="1" ht="14.25">
      <c r="A18" s="276" t="s">
        <v>156</v>
      </c>
      <c r="B18" s="138"/>
      <c r="C18" s="219">
        <v>382</v>
      </c>
      <c r="D18" s="136"/>
      <c r="E18" s="242">
        <v>402</v>
      </c>
      <c r="F18" s="242">
        <v>424</v>
      </c>
      <c r="G18" s="221">
        <v>162</v>
      </c>
      <c r="H18" s="221">
        <v>146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0"/>
      <c r="U18" s="10"/>
      <c r="V18" s="10"/>
      <c r="W18" s="10"/>
      <c r="X18" s="10"/>
      <c r="Y18" s="10"/>
      <c r="Z18" s="10"/>
      <c r="AA18" s="10"/>
    </row>
    <row r="19" spans="1:27" ht="12.75">
      <c r="A19" s="75" t="s">
        <v>4</v>
      </c>
      <c r="B19" s="138"/>
      <c r="C19" s="219">
        <v>1233</v>
      </c>
      <c r="D19" s="136"/>
      <c r="E19" s="242">
        <v>1198</v>
      </c>
      <c r="F19" s="242">
        <v>1455</v>
      </c>
      <c r="G19" s="221">
        <v>1214</v>
      </c>
      <c r="H19" s="221">
        <v>1347</v>
      </c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27" ht="12.75">
      <c r="A20" s="75"/>
      <c r="B20" s="140"/>
      <c r="C20" s="141"/>
      <c r="D20" s="141"/>
      <c r="E20" s="249"/>
      <c r="F20" s="249"/>
      <c r="G20" s="139"/>
      <c r="H20" s="13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27" ht="12.75">
      <c r="A21" s="85" t="s">
        <v>5</v>
      </c>
      <c r="B21" s="163"/>
      <c r="C21" s="164"/>
      <c r="D21" s="164"/>
      <c r="E21" s="250"/>
      <c r="F21" s="250"/>
      <c r="G21" s="165"/>
      <c r="H21" s="165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27" ht="12.75">
      <c r="A22" s="126" t="s">
        <v>6</v>
      </c>
      <c r="B22" s="138"/>
      <c r="C22" s="135">
        <v>3975</v>
      </c>
      <c r="D22" s="136"/>
      <c r="E22" s="242">
        <v>4116</v>
      </c>
      <c r="F22" s="242">
        <v>4100</v>
      </c>
      <c r="G22" s="221">
        <v>4056</v>
      </c>
      <c r="H22" s="221">
        <v>3995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27" ht="14.25">
      <c r="A23" s="277" t="s">
        <v>157</v>
      </c>
      <c r="B23" s="138"/>
      <c r="C23" s="142" t="s">
        <v>161</v>
      </c>
      <c r="D23" s="136"/>
      <c r="E23" s="251" t="s">
        <v>161</v>
      </c>
      <c r="F23" s="251" t="s">
        <v>82</v>
      </c>
      <c r="G23" s="143" t="s">
        <v>82</v>
      </c>
      <c r="H23" s="143" t="s">
        <v>85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27" ht="14.25">
      <c r="A24" s="276" t="s">
        <v>181</v>
      </c>
      <c r="B24" s="138"/>
      <c r="C24" s="142" t="s">
        <v>162</v>
      </c>
      <c r="D24" s="136"/>
      <c r="E24" s="251"/>
      <c r="F24" s="251"/>
      <c r="G24" s="143"/>
      <c r="H24" s="143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27" ht="14.25">
      <c r="A25" s="278" t="s">
        <v>158</v>
      </c>
      <c r="B25" s="138"/>
      <c r="C25" s="142" t="s">
        <v>84</v>
      </c>
      <c r="D25" s="136"/>
      <c r="E25" s="251" t="s">
        <v>84</v>
      </c>
      <c r="F25" s="251" t="s">
        <v>84</v>
      </c>
      <c r="G25" s="143" t="s">
        <v>84</v>
      </c>
      <c r="H25" s="143" t="s">
        <v>84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27" ht="14.25">
      <c r="A26" s="277" t="s">
        <v>159</v>
      </c>
      <c r="B26" s="138"/>
      <c r="C26" s="279" t="s">
        <v>84</v>
      </c>
      <c r="D26" s="136"/>
      <c r="E26" s="281" t="s">
        <v>83</v>
      </c>
      <c r="F26" s="281" t="s">
        <v>83</v>
      </c>
      <c r="G26" s="282" t="s">
        <v>83</v>
      </c>
      <c r="H26" s="282" t="s">
        <v>83</v>
      </c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27" ht="14.25">
      <c r="A27" s="276" t="s">
        <v>160</v>
      </c>
      <c r="B27" s="140"/>
      <c r="C27" s="280">
        <v>211</v>
      </c>
      <c r="D27" s="141"/>
      <c r="E27" s="283">
        <v>219</v>
      </c>
      <c r="F27" s="283">
        <v>218</v>
      </c>
      <c r="G27" s="284">
        <v>209</v>
      </c>
      <c r="H27" s="284">
        <v>177</v>
      </c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27" ht="12.75">
      <c r="A28" s="276"/>
      <c r="B28" s="140"/>
      <c r="C28" s="141"/>
      <c r="D28" s="141"/>
      <c r="E28" s="249"/>
      <c r="F28" s="249"/>
      <c r="G28" s="139"/>
      <c r="H28" s="13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27" ht="12.75">
      <c r="A29" s="43" t="s">
        <v>86</v>
      </c>
      <c r="B29" s="140"/>
      <c r="C29" s="144"/>
      <c r="D29" s="144"/>
      <c r="E29" s="252"/>
      <c r="F29" s="252"/>
      <c r="G29" s="145"/>
      <c r="H29" s="145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7" ht="14.25">
      <c r="A30" s="285" t="s">
        <v>182</v>
      </c>
      <c r="B30" s="140"/>
      <c r="C30" s="144">
        <v>19.5</v>
      </c>
      <c r="D30" s="144"/>
      <c r="E30" s="252">
        <v>22.7</v>
      </c>
      <c r="F30" s="252">
        <v>27.7</v>
      </c>
      <c r="G30" s="145">
        <v>20.9</v>
      </c>
      <c r="H30" s="145">
        <v>20.100000000000001</v>
      </c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27" ht="12.75">
      <c r="A31" s="286" t="s">
        <v>87</v>
      </c>
      <c r="B31" s="140"/>
      <c r="C31" s="144">
        <v>11.2</v>
      </c>
      <c r="D31" s="144"/>
      <c r="E31" s="252">
        <v>10.8</v>
      </c>
      <c r="F31" s="252">
        <v>11.6</v>
      </c>
      <c r="G31" s="145">
        <v>10</v>
      </c>
      <c r="H31" s="145">
        <v>8.6999999999999993</v>
      </c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27" ht="14.25">
      <c r="A32" s="277" t="s">
        <v>163</v>
      </c>
      <c r="B32" s="140"/>
      <c r="C32" s="146">
        <v>69</v>
      </c>
      <c r="D32" s="146"/>
      <c r="E32" s="253">
        <v>73</v>
      </c>
      <c r="F32" s="253">
        <v>73</v>
      </c>
      <c r="G32" s="147">
        <v>75</v>
      </c>
      <c r="H32" s="145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4.25">
      <c r="A33" s="277" t="s">
        <v>164</v>
      </c>
      <c r="B33" s="140"/>
      <c r="C33" s="146">
        <v>62</v>
      </c>
      <c r="D33" s="146"/>
      <c r="E33" s="253">
        <v>63</v>
      </c>
      <c r="F33" s="253">
        <v>56</v>
      </c>
      <c r="G33" s="147">
        <v>57</v>
      </c>
      <c r="H33" s="145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4.25">
      <c r="A34" s="287" t="s">
        <v>165</v>
      </c>
      <c r="B34" s="140"/>
      <c r="C34" s="146">
        <v>66</v>
      </c>
      <c r="D34" s="146"/>
      <c r="E34" s="253">
        <v>63</v>
      </c>
      <c r="F34" s="253">
        <v>67</v>
      </c>
      <c r="G34" s="147">
        <v>63</v>
      </c>
      <c r="H34" s="145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.75">
      <c r="A35" s="75"/>
      <c r="B35" s="140"/>
      <c r="C35" s="144"/>
      <c r="D35" s="144"/>
      <c r="E35" s="252"/>
      <c r="F35" s="252"/>
      <c r="G35" s="145"/>
      <c r="H35" s="145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>
      <c r="A36" s="85" t="s">
        <v>8</v>
      </c>
      <c r="B36" s="163"/>
      <c r="C36" s="166"/>
      <c r="D36" s="166"/>
      <c r="E36" s="254"/>
      <c r="F36" s="254"/>
      <c r="G36" s="167"/>
      <c r="H36" s="167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4.25">
      <c r="A37" s="276" t="s">
        <v>166</v>
      </c>
      <c r="B37" s="138"/>
      <c r="C37" s="131">
        <v>47</v>
      </c>
      <c r="D37" s="132"/>
      <c r="E37" s="255">
        <v>13</v>
      </c>
      <c r="F37" s="255">
        <v>85</v>
      </c>
      <c r="G37" s="133">
        <v>74</v>
      </c>
      <c r="H37" s="133">
        <v>59</v>
      </c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4.25">
      <c r="A38" s="276" t="s">
        <v>167</v>
      </c>
      <c r="B38" s="138"/>
      <c r="C38" s="131">
        <v>-49</v>
      </c>
      <c r="D38" s="132"/>
      <c r="E38" s="255">
        <v>-58</v>
      </c>
      <c r="F38" s="255">
        <v>-54</v>
      </c>
      <c r="G38" s="133">
        <v>-50</v>
      </c>
      <c r="H38" s="133">
        <v>-45</v>
      </c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.75">
      <c r="A39" s="75"/>
      <c r="B39" s="148"/>
      <c r="C39" s="144"/>
      <c r="D39" s="144"/>
      <c r="E39" s="252"/>
      <c r="F39" s="252"/>
      <c r="G39" s="145"/>
      <c r="H39" s="145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.75">
      <c r="A40" s="85" t="s">
        <v>9</v>
      </c>
      <c r="B40" s="168"/>
      <c r="C40" s="166"/>
      <c r="D40" s="166"/>
      <c r="E40" s="254"/>
      <c r="F40" s="254"/>
      <c r="G40" s="167"/>
      <c r="H40" s="167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2.75">
      <c r="A41" s="75" t="s">
        <v>10</v>
      </c>
      <c r="B41" s="149"/>
      <c r="C41" s="150">
        <v>-2.5</v>
      </c>
      <c r="D41" s="151"/>
      <c r="E41" s="256">
        <v>-18.7</v>
      </c>
      <c r="F41" s="256">
        <v>2.1</v>
      </c>
      <c r="G41" s="152">
        <v>9.5</v>
      </c>
      <c r="H41" s="152">
        <v>7.9</v>
      </c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.75">
      <c r="A42" s="75" t="s">
        <v>168</v>
      </c>
      <c r="B42" s="149"/>
      <c r="C42" s="150">
        <v>128.5</v>
      </c>
      <c r="D42" s="151"/>
      <c r="E42" s="256">
        <v>-304.3</v>
      </c>
      <c r="F42" s="256">
        <v>-25.3</v>
      </c>
      <c r="G42" s="152">
        <v>-39.6</v>
      </c>
      <c r="H42" s="152">
        <v>9.1999999999999993</v>
      </c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.75">
      <c r="A43" s="75" t="s">
        <v>57</v>
      </c>
      <c r="B43" s="149"/>
      <c r="C43" s="150">
        <v>26.3</v>
      </c>
      <c r="D43" s="151"/>
      <c r="E43" s="256">
        <v>24</v>
      </c>
      <c r="F43" s="256">
        <v>24.4</v>
      </c>
      <c r="G43" s="152">
        <v>24.1</v>
      </c>
      <c r="H43" s="152">
        <v>23.1</v>
      </c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.75">
      <c r="A44" s="75" t="s">
        <v>54</v>
      </c>
      <c r="B44" s="149"/>
      <c r="C44" s="150">
        <v>5.8</v>
      </c>
      <c r="D44" s="151"/>
      <c r="E44" s="256">
        <v>3.9</v>
      </c>
      <c r="F44" s="256">
        <v>5.3</v>
      </c>
      <c r="G44" s="152">
        <v>4.9000000000000004</v>
      </c>
      <c r="H44" s="152">
        <v>6.7</v>
      </c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.75">
      <c r="A45" s="75" t="s">
        <v>56</v>
      </c>
      <c r="B45" s="149"/>
      <c r="C45" s="150">
        <v>2.6</v>
      </c>
      <c r="D45" s="151"/>
      <c r="E45" s="256">
        <v>0.4</v>
      </c>
      <c r="F45" s="256">
        <v>2.8</v>
      </c>
      <c r="G45" s="152">
        <v>3.1</v>
      </c>
      <c r="H45" s="152">
        <v>5.0999999999999996</v>
      </c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.75">
      <c r="A46" s="75" t="s">
        <v>55</v>
      </c>
      <c r="B46" s="149"/>
      <c r="C46" s="150">
        <v>1.3</v>
      </c>
      <c r="D46" s="151"/>
      <c r="E46" s="256">
        <v>-3.9</v>
      </c>
      <c r="F46" s="256">
        <v>1.8</v>
      </c>
      <c r="G46" s="152">
        <v>2.2000000000000002</v>
      </c>
      <c r="H46" s="152">
        <v>4.3</v>
      </c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2.75">
      <c r="A47" s="75" t="s">
        <v>169</v>
      </c>
      <c r="B47" s="149"/>
      <c r="C47" s="150">
        <v>1.1000000000000001</v>
      </c>
      <c r="D47" s="151"/>
      <c r="E47" s="256">
        <v>-3.6</v>
      </c>
      <c r="F47" s="256">
        <v>1.4</v>
      </c>
      <c r="G47" s="152">
        <v>2</v>
      </c>
      <c r="H47" s="152">
        <v>3.54</v>
      </c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2.75">
      <c r="A48" s="75" t="s">
        <v>170</v>
      </c>
      <c r="B48" s="149"/>
      <c r="C48" s="150">
        <v>4.5</v>
      </c>
      <c r="D48" s="151"/>
      <c r="E48" s="256">
        <v>-15</v>
      </c>
      <c r="F48" s="256">
        <v>6.4</v>
      </c>
      <c r="G48" s="152">
        <v>7.7</v>
      </c>
      <c r="H48" s="152">
        <v>12.1</v>
      </c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27" ht="12.75">
      <c r="A49" s="75" t="s">
        <v>60</v>
      </c>
      <c r="B49" s="149"/>
      <c r="C49" s="150">
        <v>3.1</v>
      </c>
      <c r="D49" s="151"/>
      <c r="E49" s="256">
        <v>-8.9</v>
      </c>
      <c r="F49" s="256">
        <v>5</v>
      </c>
      <c r="G49" s="152">
        <v>7.2</v>
      </c>
      <c r="H49" s="152">
        <v>12.6</v>
      </c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27" s="3" customFormat="1" ht="14.25">
      <c r="A50" s="75" t="s">
        <v>189</v>
      </c>
      <c r="B50" s="149"/>
      <c r="C50" s="150">
        <v>1.8</v>
      </c>
      <c r="D50" s="151"/>
      <c r="E50" s="256">
        <v>2.8</v>
      </c>
      <c r="F50" s="256">
        <v>2.2000000000000002</v>
      </c>
      <c r="G50" s="152">
        <v>1.4</v>
      </c>
      <c r="H50" s="152">
        <v>1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0"/>
      <c r="U50" s="10"/>
      <c r="V50" s="10"/>
      <c r="W50" s="10"/>
      <c r="X50" s="10"/>
      <c r="Y50" s="10"/>
      <c r="Z50" s="10"/>
      <c r="AA50" s="10"/>
    </row>
    <row r="51" spans="1:27" ht="12.75">
      <c r="A51" s="75" t="s">
        <v>13</v>
      </c>
      <c r="B51" s="149"/>
      <c r="C51" s="150">
        <v>36.700000000000003</v>
      </c>
      <c r="D51" s="151"/>
      <c r="E51" s="256">
        <v>36</v>
      </c>
      <c r="F51" s="256">
        <v>34.299999999999997</v>
      </c>
      <c r="G51" s="152">
        <v>44.2</v>
      </c>
      <c r="H51" s="152">
        <v>48.3</v>
      </c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27" ht="12.75">
      <c r="A52" s="75" t="s">
        <v>14</v>
      </c>
      <c r="B52" s="127"/>
      <c r="C52" s="131">
        <v>477</v>
      </c>
      <c r="D52" s="132"/>
      <c r="E52" s="255">
        <v>473</v>
      </c>
      <c r="F52" s="255">
        <v>584</v>
      </c>
      <c r="G52" s="133">
        <v>578</v>
      </c>
      <c r="H52" s="133">
        <v>536</v>
      </c>
      <c r="J52" s="24"/>
      <c r="K52" s="24"/>
      <c r="L52" s="9"/>
      <c r="M52" s="9"/>
      <c r="N52" s="9"/>
      <c r="O52" s="9"/>
      <c r="P52" s="9"/>
      <c r="Q52" s="9"/>
      <c r="R52" s="9"/>
      <c r="S52" s="9"/>
    </row>
    <row r="53" spans="1:27" ht="12.75">
      <c r="A53" s="75" t="s">
        <v>15</v>
      </c>
      <c r="B53" s="127"/>
      <c r="C53" s="131">
        <v>53</v>
      </c>
      <c r="D53" s="132"/>
      <c r="E53" s="255">
        <v>53</v>
      </c>
      <c r="F53" s="255">
        <v>53</v>
      </c>
      <c r="G53" s="133">
        <v>51</v>
      </c>
      <c r="H53" s="133">
        <v>44</v>
      </c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27" ht="12.75">
      <c r="A54" s="75"/>
      <c r="B54" s="153"/>
      <c r="C54" s="144"/>
      <c r="D54" s="144"/>
      <c r="E54" s="252"/>
      <c r="F54" s="252"/>
      <c r="G54" s="145"/>
      <c r="H54" s="145"/>
    </row>
    <row r="55" spans="1:27" ht="12.75">
      <c r="A55" s="85" t="s">
        <v>92</v>
      </c>
      <c r="B55" s="109"/>
      <c r="C55" s="166"/>
      <c r="D55" s="166"/>
      <c r="E55" s="254"/>
      <c r="F55" s="254"/>
      <c r="G55" s="167"/>
      <c r="H55" s="167"/>
    </row>
    <row r="56" spans="1:27" ht="12.75">
      <c r="A56" s="158" t="s">
        <v>88</v>
      </c>
      <c r="B56" s="169"/>
      <c r="C56" s="170">
        <v>2021</v>
      </c>
      <c r="D56" s="170"/>
      <c r="E56" s="257">
        <v>2020</v>
      </c>
      <c r="F56" s="257">
        <v>2019</v>
      </c>
      <c r="G56" s="171">
        <v>2018</v>
      </c>
      <c r="H56" s="171">
        <v>2017</v>
      </c>
    </row>
    <row r="57" spans="1:27" ht="12.75">
      <c r="A57" s="80"/>
      <c r="B57" s="109"/>
      <c r="C57" s="166"/>
      <c r="D57" s="166"/>
      <c r="E57" s="254"/>
      <c r="F57" s="254"/>
      <c r="G57" s="167"/>
      <c r="H57" s="167"/>
    </row>
    <row r="58" spans="1:27" ht="12.75">
      <c r="A58" s="75" t="s">
        <v>11</v>
      </c>
      <c r="B58" s="149"/>
      <c r="C58" s="150">
        <v>44.17</v>
      </c>
      <c r="D58" s="151"/>
      <c r="E58" s="256">
        <v>44.1</v>
      </c>
      <c r="F58" s="256">
        <v>44.1</v>
      </c>
      <c r="G58" s="152">
        <v>44.1</v>
      </c>
      <c r="H58" s="152">
        <v>44</v>
      </c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27" ht="12.75">
      <c r="A59" s="75" t="s">
        <v>3</v>
      </c>
      <c r="B59" s="154"/>
      <c r="C59" s="155">
        <v>10.25</v>
      </c>
      <c r="D59" s="156"/>
      <c r="E59" s="258">
        <v>9.7799999999999994</v>
      </c>
      <c r="F59" s="258">
        <v>11.33</v>
      </c>
      <c r="G59" s="157">
        <v>12.16</v>
      </c>
      <c r="H59" s="157">
        <v>14.8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27" ht="12.75">
      <c r="A60" s="75" t="s">
        <v>109</v>
      </c>
      <c r="B60" s="154"/>
      <c r="C60" s="155">
        <v>0.45</v>
      </c>
      <c r="D60" s="156"/>
      <c r="E60" s="258">
        <v>-1.59</v>
      </c>
      <c r="F60" s="258">
        <v>0.78</v>
      </c>
      <c r="G60" s="157">
        <v>1.04</v>
      </c>
      <c r="H60" s="157">
        <v>1.73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27" ht="12.75">
      <c r="A61" s="75" t="s">
        <v>2</v>
      </c>
      <c r="B61" s="154"/>
      <c r="C61" s="272">
        <v>0</v>
      </c>
      <c r="D61" s="273"/>
      <c r="E61" s="274">
        <v>0</v>
      </c>
      <c r="F61" s="258">
        <v>0.55000000000000004</v>
      </c>
      <c r="G61" s="157">
        <v>1.4</v>
      </c>
      <c r="H61" s="157">
        <v>1.4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27" ht="12.75">
      <c r="A62" s="121"/>
      <c r="B62" s="172"/>
      <c r="C62" s="152"/>
      <c r="D62" s="173"/>
      <c r="E62" s="152"/>
      <c r="F62" s="152"/>
      <c r="G62" s="145"/>
      <c r="H62" s="145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27" ht="12.75">
      <c r="A63" s="174"/>
      <c r="B63" s="86"/>
      <c r="C63" s="174"/>
      <c r="D63" s="86"/>
      <c r="E63" s="174"/>
      <c r="F63" s="175"/>
      <c r="G63" s="174"/>
      <c r="H63" s="174"/>
    </row>
    <row r="64" spans="1:27" ht="23.45" customHeight="1">
      <c r="A64" s="292" t="s">
        <v>172</v>
      </c>
      <c r="B64" s="292"/>
      <c r="C64" s="292"/>
      <c r="D64" s="292"/>
      <c r="E64" s="292"/>
      <c r="F64" s="292"/>
      <c r="G64" s="292"/>
      <c r="H64" s="292"/>
    </row>
    <row r="65" spans="1:8">
      <c r="A65" s="181" t="s">
        <v>173</v>
      </c>
      <c r="B65" s="182"/>
      <c r="C65" s="181"/>
      <c r="D65" s="182"/>
      <c r="E65" s="181"/>
      <c r="F65" s="181"/>
      <c r="G65" s="181"/>
      <c r="H65" s="181"/>
    </row>
    <row r="66" spans="1:8">
      <c r="A66" s="181" t="s">
        <v>174</v>
      </c>
      <c r="B66" s="182"/>
      <c r="C66" s="181"/>
      <c r="D66" s="182"/>
      <c r="E66" s="181"/>
      <c r="F66" s="181"/>
      <c r="G66" s="181"/>
      <c r="H66" s="181"/>
    </row>
    <row r="67" spans="1:8">
      <c r="A67" s="181" t="s">
        <v>184</v>
      </c>
      <c r="B67" s="182"/>
      <c r="C67" s="181"/>
      <c r="D67" s="182"/>
      <c r="E67" s="181"/>
      <c r="F67" s="181"/>
      <c r="G67" s="181"/>
      <c r="H67" s="181"/>
    </row>
    <row r="68" spans="1:8" ht="12" customHeight="1">
      <c r="A68" s="181" t="s">
        <v>175</v>
      </c>
      <c r="B68" s="182"/>
      <c r="C68" s="181"/>
      <c r="D68" s="182"/>
      <c r="E68" s="181"/>
      <c r="F68" s="181"/>
      <c r="G68" s="181"/>
      <c r="H68" s="181"/>
    </row>
    <row r="69" spans="1:8" ht="12" customHeight="1">
      <c r="A69" s="181" t="s">
        <v>176</v>
      </c>
      <c r="B69" s="182"/>
      <c r="C69" s="181"/>
      <c r="D69" s="182"/>
      <c r="E69" s="181"/>
      <c r="F69" s="181"/>
      <c r="G69" s="181"/>
      <c r="H69" s="181"/>
    </row>
    <row r="70" spans="1:8">
      <c r="A70" s="181" t="s">
        <v>177</v>
      </c>
      <c r="B70" s="182"/>
      <c r="C70" s="181"/>
      <c r="D70" s="182"/>
      <c r="E70" s="181"/>
      <c r="F70" s="181"/>
      <c r="G70" s="181"/>
      <c r="H70" s="181"/>
    </row>
    <row r="71" spans="1:8">
      <c r="A71" s="181" t="s">
        <v>183</v>
      </c>
      <c r="B71" s="182"/>
      <c r="C71" s="181"/>
      <c r="D71" s="182"/>
      <c r="E71" s="181"/>
      <c r="F71" s="181"/>
      <c r="G71" s="181"/>
      <c r="H71" s="181"/>
    </row>
    <row r="72" spans="1:8">
      <c r="A72" s="181" t="s">
        <v>178</v>
      </c>
      <c r="B72" s="289"/>
      <c r="C72" s="290"/>
      <c r="D72" s="289"/>
      <c r="E72" s="290"/>
      <c r="F72" s="291"/>
      <c r="G72" s="290"/>
      <c r="H72" s="290"/>
    </row>
    <row r="73" spans="1:8">
      <c r="A73" s="183"/>
      <c r="B73" s="73"/>
      <c r="C73" s="1"/>
      <c r="D73" s="73"/>
      <c r="E73" s="1"/>
      <c r="F73" s="31"/>
      <c r="G73" s="1"/>
      <c r="H73" s="1"/>
    </row>
    <row r="74" spans="1:8">
      <c r="A74" s="1"/>
      <c r="B74" s="73"/>
      <c r="C74" s="1"/>
      <c r="D74" s="73"/>
      <c r="E74" s="1"/>
      <c r="F74" s="31"/>
      <c r="G74" s="1"/>
      <c r="H74" s="1"/>
    </row>
    <row r="75" spans="1:8">
      <c r="A75" s="1"/>
      <c r="B75" s="73"/>
      <c r="C75" s="1"/>
      <c r="D75" s="73"/>
      <c r="E75" s="1"/>
      <c r="F75" s="31"/>
      <c r="G75" s="1"/>
      <c r="H75" s="1"/>
    </row>
  </sheetData>
  <mergeCells count="1">
    <mergeCell ref="A64:H64"/>
  </mergeCells>
  <phoneticPr fontId="4" type="noConversion"/>
  <pageMargins left="0.55118110236220474" right="0.55118110236220474" top="0.78740157480314965" bottom="0.78740157480314965" header="0.51181102362204722" footer="0.51181102362204722"/>
  <pageSetup paperSize="9" scale="7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9389782F90C4A8059C231946B2AFA" ma:contentTypeVersion="10" ma:contentTypeDescription="Create a new document." ma:contentTypeScope="" ma:versionID="6a638d37639a45c4d472e8533bbeea0d">
  <xsd:schema xmlns:xsd="http://www.w3.org/2001/XMLSchema" xmlns:xs="http://www.w3.org/2001/XMLSchema" xmlns:p="http://schemas.microsoft.com/office/2006/metadata/properties" xmlns:ns2="caa54aa8-e323-4f20-9e84-118428f425e6" targetNamespace="http://schemas.microsoft.com/office/2006/metadata/properties" ma:root="true" ma:fieldsID="4293d4b177f97143ccbf6456ad857774" ns2:_="">
    <xsd:import namespace="caa54aa8-e323-4f20-9e84-118428f425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54aa8-e323-4f20-9e84-118428f425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9DBCFB-D00D-429B-9403-07AEBC982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54aa8-e323-4f20-9e84-118428f425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9BAB8C-2EA8-4A8A-9933-9C97BB5878A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7EC8BC6-B253-4B9F-A0C6-1DA3A89F635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655677e-5cf9-49e4-ab58-582ecb75cf90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78746BA-E05D-4A7D-B030-2DEED4A1B0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Balans</vt:lpstr>
      <vt:lpstr>Winst en verlies</vt:lpstr>
      <vt:lpstr>Kasstroomoverzicht</vt:lpstr>
      <vt:lpstr>Meerjarenoverzicht</vt:lpstr>
      <vt:lpstr>Balans!Afdrukbereik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</dc:creator>
  <cp:lastModifiedBy>Derksen, Esther</cp:lastModifiedBy>
  <cp:lastPrinted>2022-02-03T11:10:14Z</cp:lastPrinted>
  <dcterms:created xsi:type="dcterms:W3CDTF">2009-03-17T20:49:27Z</dcterms:created>
  <dcterms:modified xsi:type="dcterms:W3CDTF">2022-02-03T15:21:23Z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Systeemaccount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Systeemaccount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ContentTypeId">
    <vt:lpwstr>0x01010082F9389782F90C4A8059C231946B2AFA</vt:lpwstr>
  </property>
</Properties>
</file>